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4"/>
  <workbookPr defaultThemeVersion="166925"/>
  <mc:AlternateContent xmlns:mc="http://schemas.openxmlformats.org/markup-compatibility/2006">
    <mc:Choice Requires="x15">
      <x15ac:absPath xmlns:x15ac="http://schemas.microsoft.com/office/spreadsheetml/2010/11/ac" url="https://myacg-my.sharepoint.com/personal/gayelene_townsend_up_education/Documents/Desktop/FNSACC321- Process financial transactions and extract interim reports/Assessor Guides/Assessment 3/"/>
    </mc:Choice>
  </mc:AlternateContent>
  <xr:revisionPtr revIDLastSave="261" documentId="8_{E17E59B2-0812-47C6-9DBA-B0DA483E26C6}" xr6:coauthVersionLast="47" xr6:coauthVersionMax="47" xr10:uidLastSave="{89C598DB-5430-409C-BE88-017AEDAF4044}"/>
  <bookViews>
    <workbookView xWindow="-75" yWindow="-16320" windowWidth="29040" windowHeight="15840" firstSheet="6" activeTab="5" xr2:uid="{43A28E69-378D-4E14-AB47-7416752678C4}"/>
  </bookViews>
  <sheets>
    <sheet name="FNSACC321 Cover Page" sheetId="13" r:id="rId1"/>
    <sheet name="Cash" sheetId="1" r:id="rId2"/>
    <sheet name="Cheques" sheetId="2" r:id="rId3"/>
    <sheet name="Direct Deposits" sheetId="3" r:id="rId4"/>
    <sheet name="Credit Card Payments" sheetId="4" r:id="rId5"/>
    <sheet name="Deposit Slip AG" sheetId="5" r:id="rId6"/>
    <sheet name="Cash Receipts Journal AG" sheetId="10"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10" l="1"/>
  <c r="K15" i="10"/>
  <c r="M14" i="10"/>
  <c r="K14" i="10"/>
  <c r="M13" i="10"/>
  <c r="K13" i="10"/>
  <c r="G15" i="10" l="1"/>
  <c r="G14" i="10"/>
  <c r="G13" i="10"/>
  <c r="H11" i="10"/>
  <c r="M10" i="10"/>
  <c r="K10" i="10"/>
  <c r="G10" i="10"/>
  <c r="G9" i="10"/>
  <c r="G8" i="10"/>
  <c r="G7" i="10"/>
  <c r="C25" i="5" l="1"/>
  <c r="C24" i="5"/>
  <c r="I25" i="5"/>
  <c r="I24" i="5"/>
  <c r="I29" i="5" s="1"/>
  <c r="I12" i="5"/>
  <c r="I11" i="5"/>
  <c r="G15" i="5"/>
  <c r="G14" i="5"/>
  <c r="G13" i="5"/>
  <c r="G12" i="5"/>
  <c r="G11" i="5"/>
  <c r="D14" i="1"/>
  <c r="D13" i="1"/>
  <c r="D6" i="1"/>
  <c r="D7" i="1"/>
  <c r="D8" i="1"/>
  <c r="D9" i="1"/>
  <c r="D5" i="1"/>
  <c r="G17" i="5" l="1"/>
  <c r="I17" i="5"/>
  <c r="I19" i="5" s="1"/>
  <c r="I30" i="5" s="1"/>
  <c r="D15" i="1"/>
  <c r="D10" i="1"/>
  <c r="D17" i="1" s="1"/>
</calcChain>
</file>

<file path=xl/sharedStrings.xml><?xml version="1.0" encoding="utf-8"?>
<sst xmlns="http://schemas.openxmlformats.org/spreadsheetml/2006/main" count="145" uniqueCount="111">
  <si>
    <t>FNSACC321 Process financial transactions and extract interim reports</t>
  </si>
  <si>
    <t>ASSESSOR GUIDE</t>
  </si>
  <si>
    <r>
      <rPr>
        <b/>
        <sz val="22"/>
        <color theme="1"/>
        <rFont val="Arial"/>
        <family val="2"/>
      </rPr>
      <t>Assessment 3</t>
    </r>
    <r>
      <rPr>
        <sz val="22"/>
        <color theme="1"/>
        <rFont val="Arial"/>
        <family val="2"/>
      </rPr>
      <t>: Task 1 &amp; 2</t>
    </r>
  </si>
  <si>
    <r>
      <rPr>
        <b/>
        <sz val="16"/>
        <color theme="1"/>
        <rFont val="Simplon Norm"/>
        <family val="2"/>
      </rPr>
      <t xml:space="preserve">Instructions </t>
    </r>
    <r>
      <rPr>
        <sz val="16"/>
        <color theme="1"/>
        <rFont val="Simplon Norm"/>
        <family val="2"/>
      </rPr>
      <t xml:space="preserve">
This workbook is required to be completed and submitted as part of your assessment. 
You will be instructed to complete this workbook in Assessment 3: Tasks 1 &amp; 2.
Each tab needs to be completed in accordance with the task instruction.
Ensure you save this workbook under the naming convention: FNSACC321_Case Study_A3T1 Workbook_Student Name			
</t>
    </r>
    <r>
      <rPr>
        <sz val="14"/>
        <color theme="1"/>
        <rFont val="Arial"/>
        <family val="2"/>
      </rPr>
      <t xml:space="preserve">								
								</t>
    </r>
  </si>
  <si>
    <r>
      <t xml:space="preserve">© UP Education Australia Pty Ltd 2021
Except as permitted by the copyright law applicable to you, you may not reproduce or communicate any of the content on this website, including files downloadable from this website, without the permission of the copyright owner. 
</t>
    </r>
    <r>
      <rPr>
        <b/>
        <sz val="12"/>
        <color theme="1"/>
        <rFont val="Arial"/>
        <family val="2"/>
      </rPr>
      <t>WARNING</t>
    </r>
    <r>
      <rPr>
        <sz val="12"/>
        <color theme="1"/>
        <rFont val="Arial"/>
        <family val="2"/>
      </rPr>
      <t xml:space="preserve">
This material has been reproduced and communicated to you by or on behalf of UP Education in accordance with section 113P of the Copyright Act 1968 ( the Act ).
The material in this communication may be subject to copyright under the Act. Any further reproduction or communication of this material by you may be the subject of copyright protection under the Act.
Do not remove this notice.
</t>
    </r>
  </si>
  <si>
    <t>ACE FINANCE CASH PAYMENTS</t>
  </si>
  <si>
    <t xml:space="preserve"> 10/04/2022</t>
  </si>
  <si>
    <t>Notes</t>
  </si>
  <si>
    <t>Number</t>
  </si>
  <si>
    <t>Amount</t>
  </si>
  <si>
    <t>Total Notes</t>
  </si>
  <si>
    <t>Coins</t>
  </si>
  <si>
    <t>Total Coins</t>
  </si>
  <si>
    <t>Total Cash Banking</t>
  </si>
  <si>
    <t xml:space="preserve">Payment Details </t>
  </si>
  <si>
    <t>From</t>
  </si>
  <si>
    <t>Payment for</t>
  </si>
  <si>
    <t>Receipt No</t>
  </si>
  <si>
    <t>Ford Construction Pty Ltd</t>
  </si>
  <si>
    <t>Invoice 2022-211</t>
  </si>
  <si>
    <t>Receipt 23444</t>
  </si>
  <si>
    <t>J&amp;T Courier Services</t>
  </si>
  <si>
    <t>Invoice 2022-216</t>
  </si>
  <si>
    <t>Receipt 23446</t>
  </si>
  <si>
    <t>ACE FINANCE CHEQUE PAYMENTS 10/04/2022</t>
  </si>
  <si>
    <t>Cheque No</t>
  </si>
  <si>
    <t>Bank</t>
  </si>
  <si>
    <t>BSB No</t>
  </si>
  <si>
    <t>Account No</t>
  </si>
  <si>
    <t>Customer</t>
  </si>
  <si>
    <t>NAB</t>
  </si>
  <si>
    <t>123-123</t>
  </si>
  <si>
    <t>C&amp;G Barton</t>
  </si>
  <si>
    <t>Invoice 2022-232</t>
  </si>
  <si>
    <t>Receipt 23445</t>
  </si>
  <si>
    <t>ANZ</t>
  </si>
  <si>
    <t>123-098</t>
  </si>
  <si>
    <t>Richard White Pty Ltd</t>
  </si>
  <si>
    <t>Invoice 2022-217</t>
  </si>
  <si>
    <t>Receipt 23447</t>
  </si>
  <si>
    <t>DIRECT DEPOSITS 10/04/2022</t>
  </si>
  <si>
    <t>Notes to assessor</t>
  </si>
  <si>
    <t>Mrs. Kathy Bowers</t>
  </si>
  <si>
    <t>Invoice 2022-241</t>
  </si>
  <si>
    <t>Paid before the due date and received a 5% discount</t>
  </si>
  <si>
    <t>Books &amp; Bric-a-brac Pty Ltd</t>
  </si>
  <si>
    <t>Invoice 2022-230</t>
  </si>
  <si>
    <t>Incorrect on the bank statement recorded as $1,595.00</t>
  </si>
  <si>
    <t>CREDIT CARD PAYMENTS 10/04/2022</t>
  </si>
  <si>
    <t>Receipt</t>
  </si>
  <si>
    <t>Roman Zarlino</t>
  </si>
  <si>
    <t>Invoice 2022-015</t>
  </si>
  <si>
    <t>Receipt 23448</t>
  </si>
  <si>
    <t>Oswin Finke Pty Ltd</t>
  </si>
  <si>
    <t>Invoice 2022-225</t>
  </si>
  <si>
    <t>Receipt 23449</t>
  </si>
  <si>
    <t>Dr. Amalia Kuhl </t>
  </si>
  <si>
    <t>Invoice 2022-218</t>
  </si>
  <si>
    <t>Receipt 23450</t>
  </si>
  <si>
    <t>Commonwealth Bank Deposit Slip</t>
  </si>
  <si>
    <t xml:space="preserve">Branch </t>
  </si>
  <si>
    <t>Sydney Pitt Street</t>
  </si>
  <si>
    <t>Payor Name</t>
  </si>
  <si>
    <t>Students name</t>
  </si>
  <si>
    <t>Date</t>
  </si>
  <si>
    <t>Signature of Payor</t>
  </si>
  <si>
    <t>Sample Student</t>
  </si>
  <si>
    <t xml:space="preserve">Cash </t>
  </si>
  <si>
    <t xml:space="preserve">For CREDIT of </t>
  </si>
  <si>
    <t>Ace Finance Trading Account No2.</t>
  </si>
  <si>
    <t>Account Name</t>
  </si>
  <si>
    <t>BSB Number</t>
  </si>
  <si>
    <t>023-233</t>
  </si>
  <si>
    <t>Assessment 3 Task 1</t>
  </si>
  <si>
    <t>Ace Finance</t>
  </si>
  <si>
    <t>Deposit Slip</t>
  </si>
  <si>
    <t>Account Number</t>
  </si>
  <si>
    <t>Total Cash</t>
  </si>
  <si>
    <t>Cheque Details</t>
  </si>
  <si>
    <t xml:space="preserve">BSB No </t>
  </si>
  <si>
    <t>Name on Cheque</t>
  </si>
  <si>
    <t>Total Cheques</t>
  </si>
  <si>
    <t xml:space="preserve">Total Deposit </t>
  </si>
  <si>
    <t>Cash Receipts Journal - Ace Finance 10/04/2022</t>
  </si>
  <si>
    <t>CRJ1</t>
  </si>
  <si>
    <t>Details</t>
  </si>
  <si>
    <t>Folio</t>
  </si>
  <si>
    <t>Ref</t>
  </si>
  <si>
    <t>Discount Expense</t>
  </si>
  <si>
    <t xml:space="preserve">GST </t>
  </si>
  <si>
    <t xml:space="preserve">Accounts Receivable </t>
  </si>
  <si>
    <t>Cash at Bank</t>
  </si>
  <si>
    <t>GST</t>
  </si>
  <si>
    <t>Sales</t>
  </si>
  <si>
    <t>Interest</t>
  </si>
  <si>
    <t>Sundry</t>
  </si>
  <si>
    <t>Name of Sundry Account</t>
  </si>
  <si>
    <t>$</t>
  </si>
  <si>
    <t>Notes for the Assessor</t>
  </si>
  <si>
    <t>Banking - Branch Deposit</t>
  </si>
  <si>
    <t>Bowers 2022-241</t>
  </si>
  <si>
    <t>Direct Deposit</t>
  </si>
  <si>
    <t>Students must correctly record the discount</t>
  </si>
  <si>
    <t>2022-230 Books and Bric</t>
  </si>
  <si>
    <t>Students must identify there is a discrepency with the amount recorded on the bank statement and correct it.</t>
  </si>
  <si>
    <t>Assessment 3 Task 2</t>
  </si>
  <si>
    <t>EFTPOS SETTLEMENT</t>
  </si>
  <si>
    <t>Cash Receipts Journal 10/04/2022</t>
  </si>
  <si>
    <t>Capital Contribution S Townsend</t>
  </si>
  <si>
    <t>Capital Account - S Townsend</t>
  </si>
  <si>
    <t>Student must add this transaction to the CRJ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</si>
</sst>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44" formatCode="_-&quot;$&quot;* #,##0.00_-;\-&quot;$&quot;* #,##0.00_-;_-&quot;$&quot;* &quot;-&quot;??_-;_-@_-"/>
    <numFmt numFmtId="43" formatCode="_-* #,##0.00_-;\-* #,##0.00_-;_-* &quot;-&quot;??_-;_-@_-"/>
  </numFmts>
  <fonts count="37">
    <font>
      <sz val="10"/>
      <color theme="1"/>
      <name val="Arial"/>
      <family val="2"/>
    </font>
    <font>
      <b/>
      <sz val="10"/>
      <color theme="0"/>
      <name val="Arial"/>
      <family val="2"/>
    </font>
    <font>
      <b/>
      <sz val="10"/>
      <color theme="1"/>
      <name val="Arial"/>
      <family val="2"/>
    </font>
    <font>
      <sz val="10"/>
      <color theme="0"/>
      <name val="Arial"/>
      <family val="2"/>
    </font>
    <font>
      <sz val="10"/>
      <color rgb="FF333333"/>
      <name val="Arial"/>
      <family val="2"/>
    </font>
    <font>
      <sz val="10"/>
      <color rgb="FFFF0000"/>
      <name val="Arial"/>
      <family val="2"/>
    </font>
    <font>
      <b/>
      <sz val="12"/>
      <color theme="1"/>
      <name val="Arial"/>
      <family val="2"/>
    </font>
    <font>
      <sz val="10"/>
      <color rgb="FFFF0000"/>
      <name val="Dreaming Outloud Script Pro"/>
      <family val="4"/>
    </font>
    <font>
      <b/>
      <sz val="10"/>
      <color rgb="FFFF0000"/>
      <name val="Arial"/>
      <family val="2"/>
    </font>
    <font>
      <b/>
      <sz val="10"/>
      <name val="Arial"/>
      <family val="2"/>
    </font>
    <font>
      <b/>
      <sz val="11"/>
      <color rgb="FF000000"/>
      <name val="Simplon Norm"/>
      <family val="2"/>
    </font>
    <font>
      <b/>
      <sz val="11"/>
      <color rgb="FFFF0000"/>
      <name val="Simplon Norm"/>
      <family val="2"/>
    </font>
    <font>
      <sz val="11"/>
      <color rgb="FF000000"/>
      <name val="Simplon Norm"/>
      <family val="2"/>
    </font>
    <font>
      <sz val="11"/>
      <color rgb="FFFF0000"/>
      <name val="Simplon Norm"/>
      <family val="2"/>
    </font>
    <font>
      <sz val="12"/>
      <color rgb="FFFF0000"/>
      <name val="Calibri"/>
      <family val="2"/>
      <scheme val="minor"/>
    </font>
    <font>
      <b/>
      <sz val="11"/>
      <color theme="1"/>
      <name val="Simplon Norm"/>
      <family val="2"/>
    </font>
    <font>
      <b/>
      <sz val="12"/>
      <color theme="1"/>
      <name val="Calibri"/>
      <family val="2"/>
      <scheme val="minor"/>
    </font>
    <font>
      <sz val="11"/>
      <name val="Simplon Norm"/>
      <family val="2"/>
    </font>
    <font>
      <b/>
      <sz val="11"/>
      <color theme="0"/>
      <name val="Simplon Norm"/>
      <family val="2"/>
    </font>
    <font>
      <sz val="12"/>
      <color theme="0"/>
      <name val="Simplon Norm"/>
      <family val="2"/>
    </font>
    <font>
      <b/>
      <sz val="10"/>
      <color theme="0"/>
      <name val="Simplon Norm"/>
      <family val="2"/>
    </font>
    <font>
      <sz val="10"/>
      <color theme="1"/>
      <name val="Arial"/>
      <family val="2"/>
    </font>
    <font>
      <sz val="12"/>
      <color theme="1"/>
      <name val="Calibri"/>
      <family val="2"/>
      <scheme val="minor"/>
    </font>
    <font>
      <sz val="20"/>
      <color theme="1"/>
      <name val="Calibri"/>
      <family val="2"/>
      <scheme val="minor"/>
    </font>
    <font>
      <sz val="16"/>
      <color rgb="FF0D0D0D"/>
      <name val="Arial"/>
      <family val="2"/>
    </font>
    <font>
      <sz val="16"/>
      <color theme="1"/>
      <name val="Arial"/>
      <family val="2"/>
    </font>
    <font>
      <sz val="16"/>
      <color rgb="FF000000"/>
      <name val="Arial"/>
      <family val="2"/>
    </font>
    <font>
      <sz val="22"/>
      <color rgb="FFFF0000"/>
      <name val="Arial"/>
      <family val="2"/>
    </font>
    <font>
      <sz val="16"/>
      <color rgb="FFFF0000"/>
      <name val="Arial"/>
      <family val="2"/>
    </font>
    <font>
      <sz val="16"/>
      <color theme="1"/>
      <name val="Calibri"/>
      <family val="2"/>
      <scheme val="minor"/>
    </font>
    <font>
      <b/>
      <sz val="16"/>
      <color theme="1"/>
      <name val="Arial"/>
      <family val="2"/>
    </font>
    <font>
      <sz val="22"/>
      <color theme="1"/>
      <name val="Arial"/>
      <family val="2"/>
    </font>
    <font>
      <b/>
      <sz val="22"/>
      <color theme="1"/>
      <name val="Arial"/>
      <family val="2"/>
    </font>
    <font>
      <sz val="12"/>
      <color theme="1"/>
      <name val="Arial"/>
      <family val="2"/>
    </font>
    <font>
      <sz val="14"/>
      <color theme="1"/>
      <name val="Arial"/>
      <family val="2"/>
    </font>
    <font>
      <b/>
      <sz val="16"/>
      <color theme="1"/>
      <name val="Simplon Norm"/>
      <family val="2"/>
    </font>
    <font>
      <sz val="16"/>
      <color theme="1"/>
      <name val="Simplon Norm"/>
      <family val="2"/>
    </font>
  </fonts>
  <fills count="12">
    <fill>
      <patternFill patternType="none"/>
    </fill>
    <fill>
      <patternFill patternType="gray125"/>
    </fill>
    <fill>
      <patternFill patternType="solid">
        <fgColor theme="4" tint="-0.499984740745262"/>
        <bgColor indexed="64"/>
      </patternFill>
    </fill>
    <fill>
      <patternFill patternType="solid">
        <fgColor theme="3" tint="0.59999389629810485"/>
        <bgColor indexed="64"/>
      </patternFill>
    </fill>
    <fill>
      <patternFill patternType="solid">
        <fgColor theme="2" tint="-9.9978637043366805E-2"/>
        <bgColor indexed="64"/>
      </patternFill>
    </fill>
    <fill>
      <patternFill patternType="solid">
        <fgColor theme="0"/>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tint="-0.34998626667073579"/>
        <bgColor indexed="64"/>
      </patternFill>
    </fill>
    <fill>
      <patternFill patternType="solid">
        <fgColor theme="3" tint="0.59999389629810485"/>
        <bgColor rgb="FF000000"/>
      </patternFill>
    </fill>
  </fills>
  <borders count="4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ck">
        <color indexed="64"/>
      </left>
      <right style="medium">
        <color indexed="64"/>
      </right>
      <top style="thick">
        <color indexed="64"/>
      </top>
      <bottom/>
      <diagonal/>
    </border>
    <border>
      <left/>
      <right style="thick">
        <color indexed="64"/>
      </right>
      <top style="thick">
        <color indexed="64"/>
      </top>
      <bottom/>
      <diagonal/>
    </border>
    <border>
      <left/>
      <right style="medium">
        <color indexed="64"/>
      </right>
      <top style="thick">
        <color indexed="64"/>
      </top>
      <bottom/>
      <diagonal/>
    </border>
    <border>
      <left/>
      <right/>
      <top style="thick">
        <color indexed="64"/>
      </top>
      <bottom/>
      <diagonal/>
    </border>
    <border>
      <left style="medium">
        <color rgb="FF000000"/>
      </left>
      <right style="thin">
        <color rgb="FF000000"/>
      </right>
      <top style="thick">
        <color indexed="64"/>
      </top>
      <bottom/>
      <diagonal/>
    </border>
    <border>
      <left style="thin">
        <color rgb="FF000000"/>
      </left>
      <right style="thick">
        <color indexed="64"/>
      </right>
      <top style="thick">
        <color indexed="64"/>
      </top>
      <bottom/>
      <diagonal/>
    </border>
    <border>
      <left style="medium">
        <color indexed="64"/>
      </left>
      <right style="medium">
        <color indexed="64"/>
      </right>
      <top style="thin">
        <color indexed="64"/>
      </top>
      <bottom style="double">
        <color indexed="64"/>
      </bottom>
      <diagonal/>
    </border>
  </borders>
  <cellStyleXfs count="2">
    <xf numFmtId="0" fontId="0" fillId="0" borderId="0"/>
    <xf numFmtId="0" fontId="22" fillId="0" borderId="0"/>
  </cellStyleXfs>
  <cellXfs count="156">
    <xf numFmtId="0" fontId="0" fillId="0" borderId="0" xfId="0"/>
    <xf numFmtId="8" fontId="0" fillId="0" borderId="0" xfId="0" applyNumberFormat="1"/>
    <xf numFmtId="0" fontId="4" fillId="0" borderId="0" xfId="0" applyFont="1" applyAlignment="1">
      <alignment horizontal="left"/>
    </xf>
    <xf numFmtId="0" fontId="0" fillId="0" borderId="0" xfId="0" applyAlignment="1">
      <alignment horizontal="left"/>
    </xf>
    <xf numFmtId="0" fontId="2" fillId="0" borderId="0" xfId="0" applyFont="1"/>
    <xf numFmtId="2" fontId="0" fillId="0" borderId="0" xfId="0" applyNumberFormat="1"/>
    <xf numFmtId="0" fontId="0" fillId="4" borderId="2" xfId="0" applyFill="1" applyBorder="1"/>
    <xf numFmtId="8" fontId="2" fillId="4" borderId="3" xfId="0" applyNumberFormat="1" applyFont="1" applyFill="1" applyBorder="1"/>
    <xf numFmtId="0" fontId="2" fillId="4" borderId="1" xfId="0" applyFont="1" applyFill="1" applyBorder="1"/>
    <xf numFmtId="8" fontId="0" fillId="0" borderId="4" xfId="0" applyNumberFormat="1" applyBorder="1"/>
    <xf numFmtId="0" fontId="0" fillId="0" borderId="5" xfId="0" applyBorder="1"/>
    <xf numFmtId="8" fontId="0" fillId="0" borderId="6" xfId="0" applyNumberFormat="1" applyBorder="1"/>
    <xf numFmtId="8" fontId="0" fillId="0" borderId="10" xfId="0" applyNumberFormat="1" applyBorder="1"/>
    <xf numFmtId="8" fontId="0" fillId="0" borderId="11" xfId="0" applyNumberFormat="1" applyBorder="1"/>
    <xf numFmtId="0" fontId="0" fillId="0" borderId="10" xfId="0" applyBorder="1"/>
    <xf numFmtId="8" fontId="2" fillId="0" borderId="11" xfId="0" applyNumberFormat="1" applyFont="1" applyBorder="1"/>
    <xf numFmtId="0" fontId="0" fillId="5" borderId="10" xfId="0" applyFill="1" applyBorder="1"/>
    <xf numFmtId="0" fontId="0" fillId="5" borderId="0" xfId="0" applyFill="1"/>
    <xf numFmtId="0" fontId="0" fillId="5" borderId="11" xfId="0"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2" fillId="3" borderId="12" xfId="0" applyFont="1" applyFill="1" applyBorder="1"/>
    <xf numFmtId="0" fontId="2" fillId="3" borderId="14" xfId="0" applyFont="1" applyFill="1" applyBorder="1"/>
    <xf numFmtId="0" fontId="2" fillId="3" borderId="15" xfId="0" applyFont="1" applyFill="1" applyBorder="1"/>
    <xf numFmtId="0" fontId="2" fillId="3" borderId="16" xfId="0" applyFont="1" applyFill="1" applyBorder="1"/>
    <xf numFmtId="44" fontId="0" fillId="0" borderId="0" xfId="0" applyNumberFormat="1"/>
    <xf numFmtId="44" fontId="0" fillId="0" borderId="0" xfId="0" applyNumberFormat="1" applyAlignment="1">
      <alignment horizontal="right"/>
    </xf>
    <xf numFmtId="0" fontId="0" fillId="6" borderId="0" xfId="0" applyFill="1"/>
    <xf numFmtId="6" fontId="0" fillId="0" borderId="0" xfId="0" applyNumberFormat="1"/>
    <xf numFmtId="0" fontId="2" fillId="0" borderId="0" xfId="0" applyFont="1" applyAlignment="1">
      <alignment horizontal="right"/>
    </xf>
    <xf numFmtId="8" fontId="2" fillId="0" borderId="0" xfId="0" applyNumberFormat="1" applyFont="1" applyAlignment="1">
      <alignment horizontal="right"/>
    </xf>
    <xf numFmtId="8" fontId="0" fillId="6" borderId="0" xfId="0" applyNumberFormat="1" applyFill="1"/>
    <xf numFmtId="0" fontId="2" fillId="8" borderId="0" xfId="0" applyFont="1" applyFill="1"/>
    <xf numFmtId="14" fontId="0" fillId="0" borderId="0" xfId="0" applyNumberFormat="1"/>
    <xf numFmtId="0" fontId="0" fillId="9" borderId="0" xfId="0" applyFill="1"/>
    <xf numFmtId="0" fontId="0" fillId="0" borderId="0" xfId="0" applyAlignment="1">
      <alignment horizontal="right"/>
    </xf>
    <xf numFmtId="0" fontId="0" fillId="0" borderId="0" xfId="0" applyAlignment="1">
      <alignment horizontal="center" wrapText="1"/>
    </xf>
    <xf numFmtId="0" fontId="0" fillId="8" borderId="23" xfId="0" applyFill="1" applyBorder="1"/>
    <xf numFmtId="0" fontId="5" fillId="0" borderId="20" xfId="0" applyFont="1" applyBorder="1" applyAlignment="1">
      <alignment horizontal="center"/>
    </xf>
    <xf numFmtId="14" fontId="5" fillId="0" borderId="20" xfId="0" applyNumberFormat="1" applyFont="1" applyBorder="1" applyAlignment="1">
      <alignment horizontal="center" vertical="center"/>
    </xf>
    <xf numFmtId="8" fontId="5" fillId="0" borderId="0" xfId="0" applyNumberFormat="1" applyFont="1"/>
    <xf numFmtId="0" fontId="5" fillId="0" borderId="0" xfId="0" applyFont="1"/>
    <xf numFmtId="44" fontId="2" fillId="0" borderId="0" xfId="0" applyNumberFormat="1" applyFont="1"/>
    <xf numFmtId="0" fontId="5" fillId="0" borderId="0" xfId="0" applyFont="1" applyAlignment="1">
      <alignment horizontal="left"/>
    </xf>
    <xf numFmtId="44" fontId="5" fillId="0" borderId="0" xfId="0" applyNumberFormat="1" applyFont="1"/>
    <xf numFmtId="44" fontId="5" fillId="0" borderId="0" xfId="0" applyNumberFormat="1" applyFont="1" applyAlignment="1">
      <alignment horizontal="right"/>
    </xf>
    <xf numFmtId="44" fontId="5" fillId="0" borderId="25" xfId="0" applyNumberFormat="1" applyFont="1" applyBorder="1"/>
    <xf numFmtId="8" fontId="8" fillId="0" borderId="19" xfId="0" applyNumberFormat="1" applyFont="1" applyBorder="1"/>
    <xf numFmtId="8" fontId="5" fillId="0" borderId="27" xfId="0" applyNumberFormat="1" applyFont="1" applyBorder="1"/>
    <xf numFmtId="0" fontId="2" fillId="3" borderId="28" xfId="0" applyFont="1" applyFill="1" applyBorder="1"/>
    <xf numFmtId="0" fontId="2" fillId="3" borderId="3" xfId="0" applyFont="1" applyFill="1" applyBorder="1"/>
    <xf numFmtId="0" fontId="0" fillId="7" borderId="0" xfId="0" applyFill="1"/>
    <xf numFmtId="0" fontId="0" fillId="10" borderId="0" xfId="0" applyFill="1"/>
    <xf numFmtId="0" fontId="10" fillId="0" borderId="20" xfId="0" applyFont="1" applyBorder="1" applyAlignment="1">
      <alignment horizontal="center" wrapText="1"/>
    </xf>
    <xf numFmtId="0" fontId="10" fillId="0" borderId="20" xfId="0" applyFont="1" applyBorder="1" applyAlignment="1">
      <alignment horizontal="center"/>
    </xf>
    <xf numFmtId="0" fontId="11" fillId="0" borderId="10" xfId="0" applyFont="1" applyBorder="1" applyAlignment="1">
      <alignment horizontal="center" wrapText="1"/>
    </xf>
    <xf numFmtId="14" fontId="12" fillId="0" borderId="20" xfId="0" applyNumberFormat="1" applyFont="1" applyBorder="1" applyAlignment="1">
      <alignment horizontal="left"/>
    </xf>
    <xf numFmtId="43" fontId="12" fillId="0" borderId="20" xfId="0" applyNumberFormat="1" applyFont="1" applyBorder="1" applyAlignment="1">
      <alignment horizontal="left"/>
    </xf>
    <xf numFmtId="14" fontId="13" fillId="0" borderId="20" xfId="0" applyNumberFormat="1" applyFont="1" applyBorder="1" applyAlignment="1">
      <alignment horizontal="left"/>
    </xf>
    <xf numFmtId="4" fontId="13" fillId="0" borderId="20" xfId="0" applyNumberFormat="1" applyFont="1" applyBorder="1" applyAlignment="1">
      <alignment horizontal="left" vertical="center"/>
    </xf>
    <xf numFmtId="43" fontId="13" fillId="0" borderId="20" xfId="0" applyNumberFormat="1" applyFont="1" applyBorder="1" applyAlignment="1">
      <alignment horizontal="left"/>
    </xf>
    <xf numFmtId="0" fontId="14" fillId="0" borderId="0" xfId="0" applyFont="1"/>
    <xf numFmtId="0" fontId="12" fillId="0" borderId="20" xfId="0" applyFont="1" applyBorder="1"/>
    <xf numFmtId="0" fontId="12" fillId="0" borderId="20" xfId="0" applyFont="1" applyBorder="1" applyAlignment="1">
      <alignment horizontal="left" vertical="center"/>
    </xf>
    <xf numFmtId="0" fontId="15" fillId="7" borderId="0" xfId="0" applyFont="1" applyFill="1"/>
    <xf numFmtId="3" fontId="13" fillId="0" borderId="20" xfId="0" applyNumberFormat="1" applyFont="1" applyBorder="1" applyAlignment="1">
      <alignment horizontal="right" vertical="center"/>
    </xf>
    <xf numFmtId="43" fontId="13" fillId="0" borderId="20" xfId="0" applyNumberFormat="1" applyFont="1" applyBorder="1" applyAlignment="1">
      <alignment horizontal="right" vertical="center"/>
    </xf>
    <xf numFmtId="4" fontId="0" fillId="0" borderId="0" xfId="0" applyNumberFormat="1"/>
    <xf numFmtId="0" fontId="16" fillId="7" borderId="0" xfId="0" applyFont="1" applyFill="1"/>
    <xf numFmtId="4" fontId="12" fillId="0" borderId="20" xfId="0" applyNumberFormat="1" applyFont="1" applyBorder="1"/>
    <xf numFmtId="43" fontId="12" fillId="0" borderId="21" xfId="0" applyNumberFormat="1" applyFont="1" applyBorder="1" applyAlignment="1">
      <alignment horizontal="right" vertical="center"/>
    </xf>
    <xf numFmtId="43" fontId="11" fillId="0" borderId="40" xfId="0" applyNumberFormat="1" applyFont="1" applyBorder="1" applyAlignment="1">
      <alignment horizontal="right" vertical="center"/>
    </xf>
    <xf numFmtId="43" fontId="12" fillId="0" borderId="40" xfId="0" applyNumberFormat="1" applyFont="1" applyBorder="1" applyAlignment="1">
      <alignment horizontal="right" vertical="center"/>
    </xf>
    <xf numFmtId="0" fontId="3" fillId="10" borderId="0" xfId="0" applyFont="1" applyFill="1"/>
    <xf numFmtId="0" fontId="9" fillId="10" borderId="0" xfId="0" applyFont="1" applyFill="1"/>
    <xf numFmtId="14" fontId="17" fillId="0" borderId="20" xfId="0" applyNumberFormat="1" applyFont="1" applyBorder="1" applyAlignment="1">
      <alignment horizontal="left"/>
    </xf>
    <xf numFmtId="43" fontId="17" fillId="0" borderId="20" xfId="0" applyNumberFormat="1" applyFont="1" applyBorder="1" applyAlignment="1">
      <alignment horizontal="left"/>
    </xf>
    <xf numFmtId="0" fontId="17" fillId="0" borderId="20" xfId="0" applyFont="1" applyBorder="1"/>
    <xf numFmtId="3" fontId="17" fillId="0" borderId="20" xfId="0" applyNumberFormat="1" applyFont="1" applyBorder="1" applyAlignment="1">
      <alignment horizontal="right" vertical="center"/>
    </xf>
    <xf numFmtId="43" fontId="17" fillId="0" borderId="20" xfId="0" applyNumberFormat="1" applyFont="1" applyBorder="1" applyAlignment="1">
      <alignment horizontal="right" vertical="center"/>
    </xf>
    <xf numFmtId="0" fontId="17" fillId="0" borderId="20" xfId="0" applyFont="1" applyBorder="1" applyAlignment="1">
      <alignment horizontal="left" vertical="center"/>
    </xf>
    <xf numFmtId="3" fontId="17" fillId="0" borderId="20" xfId="0" applyNumberFormat="1" applyFont="1" applyBorder="1" applyAlignment="1">
      <alignment horizontal="right"/>
    </xf>
    <xf numFmtId="4" fontId="17" fillId="0" borderId="20" xfId="0" applyNumberFormat="1" applyFont="1" applyBorder="1"/>
    <xf numFmtId="14" fontId="5" fillId="0" borderId="0" xfId="0" applyNumberFormat="1" applyFont="1"/>
    <xf numFmtId="0" fontId="13" fillId="0" borderId="20" xfId="0" applyFont="1" applyBorder="1"/>
    <xf numFmtId="0" fontId="13" fillId="0" borderId="20" xfId="0" applyFont="1" applyBorder="1" applyAlignment="1">
      <alignment horizontal="left" vertical="center"/>
    </xf>
    <xf numFmtId="0" fontId="19" fillId="2" borderId="31" xfId="0" applyFont="1" applyFill="1" applyBorder="1"/>
    <xf numFmtId="0" fontId="20" fillId="2" borderId="33" xfId="0" applyFont="1" applyFill="1" applyBorder="1" applyAlignment="1">
      <alignment horizontal="right"/>
    </xf>
    <xf numFmtId="0" fontId="10" fillId="11" borderId="34" xfId="0" applyFont="1" applyFill="1" applyBorder="1"/>
    <xf numFmtId="0" fontId="10" fillId="11" borderId="35" xfId="0" applyFont="1" applyFill="1" applyBorder="1"/>
    <xf numFmtId="0" fontId="10" fillId="11" borderId="34" xfId="0" applyFont="1" applyFill="1" applyBorder="1" applyAlignment="1">
      <alignment horizontal="center"/>
    </xf>
    <xf numFmtId="0" fontId="10" fillId="11" borderId="36" xfId="0" applyFont="1" applyFill="1" applyBorder="1" applyAlignment="1">
      <alignment horizontal="center"/>
    </xf>
    <xf numFmtId="0" fontId="10" fillId="11" borderId="36" xfId="0" applyFont="1" applyFill="1" applyBorder="1" applyAlignment="1">
      <alignment horizontal="center" wrapText="1"/>
    </xf>
    <xf numFmtId="0" fontId="10" fillId="11" borderId="37" xfId="0" applyFont="1" applyFill="1" applyBorder="1" applyAlignment="1">
      <alignment horizontal="center"/>
    </xf>
    <xf numFmtId="0" fontId="10" fillId="11" borderId="38" xfId="0" applyFont="1" applyFill="1" applyBorder="1" applyAlignment="1">
      <alignment horizontal="center" wrapText="1"/>
    </xf>
    <xf numFmtId="0" fontId="10" fillId="11" borderId="39" xfId="0" applyFont="1" applyFill="1" applyBorder="1" applyAlignment="1">
      <alignment horizontal="center" wrapText="1"/>
    </xf>
    <xf numFmtId="0" fontId="22" fillId="5" borderId="0" xfId="1" applyFill="1"/>
    <xf numFmtId="0" fontId="22" fillId="0" borderId="0" xfId="1"/>
    <xf numFmtId="0" fontId="23" fillId="5" borderId="0" xfId="1" applyFont="1" applyFill="1"/>
    <xf numFmtId="0" fontId="24" fillId="5" borderId="0" xfId="1" applyFont="1" applyFill="1" applyAlignment="1">
      <alignment vertical="center"/>
    </xf>
    <xf numFmtId="0" fontId="25" fillId="5" borderId="0" xfId="1" applyFont="1" applyFill="1"/>
    <xf numFmtId="0" fontId="25" fillId="0" borderId="0" xfId="1" applyFont="1"/>
    <xf numFmtId="0" fontId="26" fillId="5" borderId="0" xfId="1" applyFont="1" applyFill="1" applyAlignment="1">
      <alignment horizontal="left" vertical="center"/>
    </xf>
    <xf numFmtId="0" fontId="29" fillId="5" borderId="0" xfId="1" applyFont="1" applyFill="1"/>
    <xf numFmtId="0" fontId="29" fillId="0" borderId="0" xfId="1" applyFont="1"/>
    <xf numFmtId="0" fontId="30" fillId="0" borderId="0" xfId="1" applyFont="1"/>
    <xf numFmtId="0" fontId="22" fillId="0" borderId="0" xfId="1" applyAlignment="1">
      <alignment horizontal="left"/>
    </xf>
    <xf numFmtId="0" fontId="33" fillId="5" borderId="0" xfId="1" applyFont="1" applyFill="1"/>
    <xf numFmtId="0" fontId="34" fillId="5" borderId="0" xfId="1" applyFont="1" applyFill="1" applyAlignment="1">
      <alignment horizontal="left" vertical="center"/>
    </xf>
    <xf numFmtId="0" fontId="21" fillId="5" borderId="0" xfId="1" applyFont="1" applyFill="1" applyAlignment="1">
      <alignment wrapText="1"/>
    </xf>
    <xf numFmtId="0" fontId="33" fillId="5" borderId="0" xfId="1" applyFont="1" applyFill="1" applyAlignment="1">
      <alignment horizontal="center" vertical="top" wrapText="1"/>
    </xf>
    <xf numFmtId="0" fontId="27" fillId="5" borderId="0" xfId="1" applyFont="1" applyFill="1" applyAlignment="1">
      <alignment horizontal="left" vertical="center"/>
    </xf>
    <xf numFmtId="0" fontId="28" fillId="5" borderId="0" xfId="1" applyFont="1" applyFill="1" applyAlignment="1">
      <alignment horizontal="left" vertical="center"/>
    </xf>
    <xf numFmtId="0" fontId="31" fillId="5" borderId="0" xfId="1" applyFont="1" applyFill="1" applyAlignment="1">
      <alignment horizontal="left" vertical="center"/>
    </xf>
    <xf numFmtId="0" fontId="25" fillId="5" borderId="0" xfId="1" applyFont="1" applyFill="1" applyAlignment="1">
      <alignment horizontal="left" vertical="center"/>
    </xf>
    <xf numFmtId="0" fontId="34" fillId="5" borderId="0" xfId="1" applyFont="1" applyFill="1" applyAlignment="1">
      <alignment horizontal="left" vertical="center"/>
    </xf>
    <xf numFmtId="0" fontId="34" fillId="5" borderId="0" xfId="1" applyFont="1" applyFill="1" applyAlignment="1">
      <alignment horizontal="left" vertical="top" wrapText="1"/>
    </xf>
    <xf numFmtId="0" fontId="1" fillId="2" borderId="17" xfId="0" applyFont="1" applyFill="1" applyBorder="1" applyAlignment="1">
      <alignment horizontal="center"/>
    </xf>
    <xf numFmtId="0" fontId="1" fillId="2" borderId="13" xfId="0" applyFont="1" applyFill="1" applyBorder="1" applyAlignment="1">
      <alignment horizontal="center"/>
    </xf>
    <xf numFmtId="0" fontId="1" fillId="2" borderId="18"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10" xfId="0" applyFont="1" applyFill="1" applyBorder="1" applyAlignment="1">
      <alignment horizontal="center"/>
    </xf>
    <xf numFmtId="0" fontId="3" fillId="2" borderId="0" xfId="0" applyFont="1" applyFill="1" applyAlignment="1">
      <alignment horizontal="center"/>
    </xf>
    <xf numFmtId="0" fontId="1" fillId="2" borderId="10" xfId="0" applyFont="1" applyFill="1" applyBorder="1" applyAlignment="1">
      <alignment horizontal="center"/>
    </xf>
    <xf numFmtId="0" fontId="1" fillId="2" borderId="0" xfId="0" applyFont="1" applyFill="1" applyAlignment="1">
      <alignment horizont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6" fillId="9" borderId="0" xfId="0" applyFont="1" applyFill="1" applyAlignment="1">
      <alignment horizontal="center" vertical="center"/>
    </xf>
    <xf numFmtId="44" fontId="5" fillId="0" borderId="0" xfId="0" applyNumberFormat="1" applyFont="1" applyAlignment="1">
      <alignment horizontal="left"/>
    </xf>
    <xf numFmtId="0" fontId="0" fillId="8" borderId="23" xfId="0" applyFill="1" applyBorder="1" applyAlignment="1">
      <alignment horizontal="left"/>
    </xf>
    <xf numFmtId="0" fontId="0" fillId="8" borderId="23" xfId="0" applyFill="1" applyBorder="1" applyAlignment="1">
      <alignment horizontal="center"/>
    </xf>
    <xf numFmtId="0" fontId="0" fillId="8" borderId="26" xfId="0" applyFill="1" applyBorder="1" applyAlignment="1">
      <alignment horizontal="center"/>
    </xf>
    <xf numFmtId="0" fontId="2" fillId="9" borderId="24" xfId="0" applyFont="1" applyFill="1" applyBorder="1" applyAlignment="1">
      <alignment horizontal="center"/>
    </xf>
    <xf numFmtId="0" fontId="2" fillId="9" borderId="0" xfId="0" applyFont="1" applyFill="1" applyAlignment="1">
      <alignment horizont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2" fillId="7" borderId="0" xfId="0" applyFont="1" applyFill="1" applyAlignment="1">
      <alignment horizontal="center"/>
    </xf>
    <xf numFmtId="0" fontId="18" fillId="2" borderId="29" xfId="0" applyFont="1" applyFill="1" applyBorder="1" applyAlignment="1">
      <alignment horizontal="center" vertical="center"/>
    </xf>
    <xf numFmtId="0" fontId="18" fillId="2" borderId="30" xfId="0" applyFont="1" applyFill="1" applyBorder="1" applyAlignment="1">
      <alignment horizontal="center" vertical="center"/>
    </xf>
    <xf numFmtId="0" fontId="18" fillId="2" borderId="32" xfId="0" applyFont="1" applyFill="1" applyBorder="1" applyAlignment="1">
      <alignment horizontal="center" vertical="center"/>
    </xf>
    <xf numFmtId="0" fontId="18" fillId="2" borderId="0" xfId="0" applyFont="1" applyFill="1" applyAlignment="1">
      <alignment horizontal="center" vertical="center"/>
    </xf>
    <xf numFmtId="0" fontId="10" fillId="0" borderId="1" xfId="0"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cellXfs>
  <cellStyles count="2">
    <cellStyle name="Normal" xfId="0" builtinId="0"/>
    <cellStyle name="Normal 2 2" xfId="1" xr:uid="{4268300A-0033-4F3D-8A09-90B1AE159F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537209</xdr:colOff>
      <xdr:row>1</xdr:row>
      <xdr:rowOff>36195</xdr:rowOff>
    </xdr:from>
    <xdr:to>
      <xdr:col>3</xdr:col>
      <xdr:colOff>129540</xdr:colOff>
      <xdr:row>3</xdr:row>
      <xdr:rowOff>670560</xdr:rowOff>
    </xdr:to>
    <xdr:pic>
      <xdr:nvPicPr>
        <xdr:cNvPr id="2" name="Picture 1" descr="Logo with two squares side by side. Left, black square with white text that reads 'Swinburne'. Right, red square with white text that reads, Swinburne Open Education.">
          <a:extLst>
            <a:ext uri="{FF2B5EF4-FFF2-40B4-BE49-F238E27FC236}">
              <a16:creationId xmlns:a16="http://schemas.microsoft.com/office/drawing/2014/main" id="{D6C4117F-FD98-4982-9919-27EB050C95D4}"/>
            </a:ext>
            <a:ext uri="{C183D7F6-B498-43B3-948B-1728B52AA6E4}">
              <adec:decorative xmlns:adec="http://schemas.microsoft.com/office/drawing/2017/decorative" val="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7209" y="234315"/>
          <a:ext cx="1558291" cy="11601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87630</xdr:colOff>
      <xdr:row>4</xdr:row>
      <xdr:rowOff>1</xdr:rowOff>
    </xdr:from>
    <xdr:to>
      <xdr:col>0</xdr:col>
      <xdr:colOff>1398270</xdr:colOff>
      <xdr:row>7</xdr:row>
      <xdr:rowOff>129540</xdr:rowOff>
    </xdr:to>
    <xdr:pic>
      <xdr:nvPicPr>
        <xdr:cNvPr id="2" name="Picture 1" descr="Logo with two squares side by side. Left, black square with white text that reads 'Swinburne'. Right, red square with white text that reads, Swinburne Open Education.">
          <a:extLst>
            <a:ext uri="{FF2B5EF4-FFF2-40B4-BE49-F238E27FC236}">
              <a16:creationId xmlns:a16="http://schemas.microsoft.com/office/drawing/2014/main" id="{2746B263-147F-48F3-A350-B447806FF20D}"/>
            </a:ext>
            <a:ext uri="{C183D7F6-B498-43B3-948B-1728B52AA6E4}">
              <adec:decorative xmlns:adec="http://schemas.microsoft.com/office/drawing/2017/decorative" val="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630" y="685801"/>
          <a:ext cx="1312545" cy="8381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83820</xdr:colOff>
      <xdr:row>2</xdr:row>
      <xdr:rowOff>167641</xdr:rowOff>
    </xdr:from>
    <xdr:to>
      <xdr:col>1</xdr:col>
      <xdr:colOff>2114550</xdr:colOff>
      <xdr:row>8</xdr:row>
      <xdr:rowOff>87631</xdr:rowOff>
    </xdr:to>
    <xdr:pic>
      <xdr:nvPicPr>
        <xdr:cNvPr id="2" name="Picture 1" descr="Logo with two squares side by side. Left, black square with white text that reads 'Swinburne'. Right, red square with white text that reads, Swinburne Open Education.">
          <a:extLst>
            <a:ext uri="{FF2B5EF4-FFF2-40B4-BE49-F238E27FC236}">
              <a16:creationId xmlns:a16="http://schemas.microsoft.com/office/drawing/2014/main" id="{76725E59-E539-4E11-998B-3FCBD9CBD40A}"/>
            </a:ext>
            <a:ext uri="{C183D7F6-B498-43B3-948B-1728B52AA6E4}">
              <adec:decorative xmlns:adec="http://schemas.microsoft.com/office/drawing/2017/decorative" val="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6760" y="510541"/>
          <a:ext cx="2019300" cy="1242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7DBC1-D5D0-4405-B13C-CBA5FE1A8898}">
  <dimension ref="B1:S38"/>
  <sheetViews>
    <sheetView showGridLines="0" workbookViewId="0">
      <selection activeCell="L7" sqref="L7"/>
    </sheetView>
  </sheetViews>
  <sheetFormatPr defaultColWidth="21.7109375" defaultRowHeight="15.6"/>
  <cols>
    <col min="1" max="16" width="9.5703125" style="98" customWidth="1"/>
    <col min="17" max="16384" width="21.7109375" style="98"/>
  </cols>
  <sheetData>
    <row r="1" spans="2:19">
      <c r="B1" s="97"/>
      <c r="C1" s="97"/>
      <c r="D1" s="97"/>
      <c r="E1" s="97"/>
      <c r="F1" s="97"/>
      <c r="G1" s="97"/>
      <c r="H1" s="97"/>
      <c r="I1" s="97"/>
      <c r="J1" s="97"/>
      <c r="K1" s="97"/>
      <c r="L1" s="97"/>
      <c r="M1" s="97"/>
      <c r="N1" s="97"/>
      <c r="O1" s="97"/>
      <c r="P1" s="97"/>
      <c r="Q1" s="97"/>
    </row>
    <row r="2" spans="2:19">
      <c r="B2" s="97"/>
      <c r="C2" s="97"/>
      <c r="D2" s="97"/>
      <c r="E2" s="97"/>
      <c r="F2" s="97"/>
      <c r="G2" s="97"/>
      <c r="H2" s="97"/>
      <c r="I2" s="97"/>
      <c r="J2" s="97"/>
      <c r="K2" s="97"/>
      <c r="L2" s="97"/>
      <c r="M2" s="97"/>
      <c r="N2" s="97"/>
      <c r="O2" s="97"/>
      <c r="P2" s="97"/>
      <c r="Q2" s="97"/>
    </row>
    <row r="3" spans="2:19" ht="25.9">
      <c r="B3" s="97"/>
      <c r="C3" s="97"/>
      <c r="D3" s="97"/>
      <c r="E3" s="99"/>
      <c r="F3" s="99"/>
      <c r="G3" s="99"/>
      <c r="H3" s="99"/>
      <c r="I3" s="99"/>
      <c r="J3" s="99"/>
      <c r="K3" s="99"/>
      <c r="L3" s="99"/>
      <c r="M3" s="99"/>
      <c r="N3" s="97"/>
      <c r="O3" s="97"/>
      <c r="P3" s="97"/>
      <c r="Q3" s="97"/>
    </row>
    <row r="4" spans="2:19" ht="73.150000000000006" customHeight="1">
      <c r="B4" s="97"/>
      <c r="C4" s="97"/>
      <c r="D4" s="97"/>
      <c r="E4" s="99"/>
      <c r="F4" s="99"/>
      <c r="G4" s="99"/>
      <c r="H4" s="99"/>
      <c r="I4" s="99"/>
      <c r="J4" s="99"/>
      <c r="K4" s="99"/>
      <c r="L4" s="99"/>
      <c r="M4" s="99"/>
      <c r="N4" s="97"/>
      <c r="O4" s="97"/>
      <c r="P4" s="97"/>
      <c r="Q4" s="97"/>
    </row>
    <row r="5" spans="2:19">
      <c r="B5" s="97"/>
      <c r="C5" s="97"/>
      <c r="D5" s="97"/>
      <c r="E5" s="97"/>
      <c r="F5" s="97"/>
      <c r="G5" s="97"/>
      <c r="H5" s="97"/>
      <c r="I5" s="97"/>
      <c r="J5" s="97"/>
      <c r="K5" s="97"/>
      <c r="L5" s="97"/>
      <c r="M5" s="97"/>
      <c r="N5" s="97"/>
      <c r="O5" s="97"/>
      <c r="P5" s="97"/>
      <c r="Q5" s="97"/>
    </row>
    <row r="6" spans="2:19" s="102" customFormat="1" ht="20.45">
      <c r="B6" s="100" t="s">
        <v>0</v>
      </c>
      <c r="C6" s="100"/>
      <c r="D6" s="100"/>
      <c r="E6" s="100"/>
      <c r="F6" s="100"/>
      <c r="G6" s="100"/>
      <c r="H6" s="100"/>
      <c r="I6" s="100"/>
      <c r="J6" s="100"/>
      <c r="K6" s="100"/>
      <c r="L6" s="101"/>
      <c r="M6" s="101"/>
      <c r="N6" s="101"/>
      <c r="O6" s="101"/>
      <c r="P6" s="101"/>
      <c r="Q6" s="101"/>
    </row>
    <row r="7" spans="2:19" s="102" customFormat="1" ht="20.45">
      <c r="B7" s="103"/>
      <c r="C7" s="101"/>
      <c r="D7" s="101"/>
      <c r="E7" s="101"/>
      <c r="F7" s="101"/>
      <c r="G7" s="101"/>
      <c r="H7" s="101"/>
      <c r="I7" s="101"/>
      <c r="J7" s="101"/>
      <c r="K7" s="101"/>
      <c r="L7" s="101"/>
      <c r="M7" s="101"/>
      <c r="N7" s="101"/>
      <c r="O7" s="101"/>
      <c r="P7" s="101"/>
      <c r="Q7" s="101"/>
    </row>
    <row r="8" spans="2:19" s="105" customFormat="1" ht="27.6">
      <c r="B8" s="112" t="s">
        <v>1</v>
      </c>
      <c r="C8" s="113"/>
      <c r="D8" s="113"/>
      <c r="E8" s="113"/>
      <c r="F8" s="113"/>
      <c r="G8" s="113"/>
      <c r="H8" s="113"/>
      <c r="I8" s="113"/>
      <c r="J8" s="113"/>
      <c r="K8" s="113"/>
      <c r="L8" s="113"/>
      <c r="M8" s="113"/>
      <c r="N8" s="113"/>
      <c r="O8" s="104"/>
      <c r="P8" s="104"/>
      <c r="Q8" s="104"/>
    </row>
    <row r="9" spans="2:19" ht="27.6">
      <c r="B9" s="106"/>
      <c r="C9" s="114"/>
      <c r="D9" s="115"/>
      <c r="E9" s="115"/>
      <c r="F9" s="115"/>
      <c r="G9" s="115"/>
      <c r="H9" s="115"/>
      <c r="I9" s="115"/>
      <c r="J9" s="115"/>
      <c r="K9" s="115"/>
      <c r="L9" s="115"/>
      <c r="M9" s="115"/>
      <c r="N9" s="115"/>
      <c r="O9" s="115"/>
      <c r="P9" s="97"/>
      <c r="Q9" s="97"/>
    </row>
    <row r="10" spans="2:19" s="107" customFormat="1" ht="28.15">
      <c r="B10" s="114" t="s">
        <v>2</v>
      </c>
      <c r="C10" s="115"/>
      <c r="D10" s="115"/>
      <c r="E10" s="115"/>
      <c r="F10" s="115"/>
      <c r="G10" s="115"/>
      <c r="H10" s="115"/>
      <c r="I10" s="115"/>
      <c r="J10" s="115"/>
    </row>
    <row r="11" spans="2:19">
      <c r="B11" s="108"/>
      <c r="C11" s="108"/>
      <c r="D11" s="108"/>
      <c r="E11" s="108"/>
      <c r="F11" s="108"/>
      <c r="G11" s="108"/>
      <c r="H11" s="108"/>
      <c r="I11" s="108"/>
      <c r="J11" s="108"/>
    </row>
    <row r="12" spans="2:19" ht="17.45">
      <c r="B12" s="116"/>
      <c r="C12" s="116"/>
      <c r="D12" s="116"/>
      <c r="E12" s="116"/>
      <c r="F12" s="116"/>
      <c r="G12" s="116"/>
      <c r="H12" s="116"/>
      <c r="I12" s="109"/>
      <c r="J12" s="110"/>
    </row>
    <row r="13" spans="2:19">
      <c r="B13" s="117" t="s">
        <v>3</v>
      </c>
      <c r="C13" s="117"/>
      <c r="D13" s="117"/>
      <c r="E13" s="117"/>
      <c r="F13" s="117"/>
      <c r="G13" s="117"/>
      <c r="H13" s="117"/>
      <c r="I13" s="117"/>
      <c r="J13" s="117"/>
      <c r="K13" s="117"/>
      <c r="L13" s="117"/>
      <c r="M13" s="117"/>
      <c r="N13" s="117"/>
      <c r="O13" s="117"/>
      <c r="P13" s="117"/>
      <c r="Q13" s="117"/>
      <c r="R13" s="117"/>
      <c r="S13" s="117"/>
    </row>
    <row r="14" spans="2:19">
      <c r="B14" s="117"/>
      <c r="C14" s="117"/>
      <c r="D14" s="117"/>
      <c r="E14" s="117"/>
      <c r="F14" s="117"/>
      <c r="G14" s="117"/>
      <c r="H14" s="117"/>
      <c r="I14" s="117"/>
      <c r="J14" s="117"/>
      <c r="K14" s="117"/>
      <c r="L14" s="117"/>
      <c r="M14" s="117"/>
      <c r="N14" s="117"/>
      <c r="O14" s="117"/>
      <c r="P14" s="117"/>
      <c r="Q14" s="117"/>
      <c r="R14" s="117"/>
      <c r="S14" s="117"/>
    </row>
    <row r="15" spans="2:19">
      <c r="B15" s="117"/>
      <c r="C15" s="117"/>
      <c r="D15" s="117"/>
      <c r="E15" s="117"/>
      <c r="F15" s="117"/>
      <c r="G15" s="117"/>
      <c r="H15" s="117"/>
      <c r="I15" s="117"/>
      <c r="J15" s="117"/>
      <c r="K15" s="117"/>
      <c r="L15" s="117"/>
      <c r="M15" s="117"/>
      <c r="N15" s="117"/>
      <c r="O15" s="117"/>
      <c r="P15" s="117"/>
      <c r="Q15" s="117"/>
      <c r="R15" s="117"/>
      <c r="S15" s="117"/>
    </row>
    <row r="16" spans="2:19">
      <c r="B16" s="117"/>
      <c r="C16" s="117"/>
      <c r="D16" s="117"/>
      <c r="E16" s="117"/>
      <c r="F16" s="117"/>
      <c r="G16" s="117"/>
      <c r="H16" s="117"/>
      <c r="I16" s="117"/>
      <c r="J16" s="117"/>
      <c r="K16" s="117"/>
      <c r="L16" s="117"/>
      <c r="M16" s="117"/>
      <c r="N16" s="117"/>
      <c r="O16" s="117"/>
      <c r="P16" s="117"/>
      <c r="Q16" s="117"/>
      <c r="R16" s="117"/>
      <c r="S16" s="117"/>
    </row>
    <row r="17" spans="2:19">
      <c r="B17" s="117"/>
      <c r="C17" s="117"/>
      <c r="D17" s="117"/>
      <c r="E17" s="117"/>
      <c r="F17" s="117"/>
      <c r="G17" s="117"/>
      <c r="H17" s="117"/>
      <c r="I17" s="117"/>
      <c r="J17" s="117"/>
      <c r="K17" s="117"/>
      <c r="L17" s="117"/>
      <c r="M17" s="117"/>
      <c r="N17" s="117"/>
      <c r="O17" s="117"/>
      <c r="P17" s="117"/>
      <c r="Q17" s="117"/>
      <c r="R17" s="117"/>
      <c r="S17" s="117"/>
    </row>
    <row r="18" spans="2:19">
      <c r="B18" s="117"/>
      <c r="C18" s="117"/>
      <c r="D18" s="117"/>
      <c r="E18" s="117"/>
      <c r="F18" s="117"/>
      <c r="G18" s="117"/>
      <c r="H18" s="117"/>
      <c r="I18" s="117"/>
      <c r="J18" s="117"/>
      <c r="K18" s="117"/>
      <c r="L18" s="117"/>
      <c r="M18" s="117"/>
      <c r="N18" s="117"/>
      <c r="O18" s="117"/>
      <c r="P18" s="117"/>
      <c r="Q18" s="117"/>
      <c r="R18" s="117"/>
      <c r="S18" s="117"/>
    </row>
    <row r="19" spans="2:19">
      <c r="B19" s="117"/>
      <c r="C19" s="117"/>
      <c r="D19" s="117"/>
      <c r="E19" s="117"/>
      <c r="F19" s="117"/>
      <c r="G19" s="117"/>
      <c r="H19" s="117"/>
      <c r="I19" s="117"/>
      <c r="J19" s="117"/>
      <c r="K19" s="117"/>
      <c r="L19" s="117"/>
      <c r="M19" s="117"/>
      <c r="N19" s="117"/>
      <c r="O19" s="117"/>
      <c r="P19" s="117"/>
      <c r="Q19" s="117"/>
      <c r="R19" s="117"/>
      <c r="S19" s="117"/>
    </row>
    <row r="20" spans="2:19">
      <c r="B20" s="117"/>
      <c r="C20" s="117"/>
      <c r="D20" s="117"/>
      <c r="E20" s="117"/>
      <c r="F20" s="117"/>
      <c r="G20" s="117"/>
      <c r="H20" s="117"/>
      <c r="I20" s="117"/>
      <c r="J20" s="117"/>
      <c r="K20" s="117"/>
      <c r="L20" s="117"/>
      <c r="M20" s="117"/>
      <c r="N20" s="117"/>
      <c r="O20" s="117"/>
      <c r="P20" s="117"/>
      <c r="Q20" s="117"/>
      <c r="R20" s="117"/>
      <c r="S20" s="117"/>
    </row>
    <row r="21" spans="2:19">
      <c r="B21" s="117"/>
      <c r="C21" s="117"/>
      <c r="D21" s="117"/>
      <c r="E21" s="117"/>
      <c r="F21" s="117"/>
      <c r="G21" s="117"/>
      <c r="H21" s="117"/>
      <c r="I21" s="117"/>
      <c r="J21" s="117"/>
      <c r="K21" s="117"/>
      <c r="L21" s="117"/>
      <c r="M21" s="117"/>
      <c r="N21" s="117"/>
      <c r="O21" s="117"/>
      <c r="P21" s="117"/>
      <c r="Q21" s="117"/>
      <c r="R21" s="117"/>
      <c r="S21" s="117"/>
    </row>
    <row r="22" spans="2:19">
      <c r="B22" s="117"/>
      <c r="C22" s="117"/>
      <c r="D22" s="117"/>
      <c r="E22" s="117"/>
      <c r="F22" s="117"/>
      <c r="G22" s="117"/>
      <c r="H22" s="117"/>
      <c r="I22" s="117"/>
      <c r="J22" s="117"/>
      <c r="K22" s="117"/>
      <c r="L22" s="117"/>
      <c r="M22" s="117"/>
      <c r="N22" s="117"/>
      <c r="O22" s="117"/>
      <c r="P22" s="117"/>
      <c r="Q22" s="117"/>
      <c r="R22" s="117"/>
      <c r="S22" s="117"/>
    </row>
    <row r="29" spans="2:19">
      <c r="B29" s="111" t="s">
        <v>4</v>
      </c>
      <c r="C29" s="111"/>
      <c r="D29" s="111"/>
      <c r="E29" s="111"/>
      <c r="F29" s="111"/>
      <c r="G29" s="111"/>
      <c r="H29" s="111"/>
      <c r="I29" s="111"/>
      <c r="J29" s="111"/>
    </row>
    <row r="30" spans="2:19">
      <c r="B30" s="111"/>
      <c r="C30" s="111"/>
      <c r="D30" s="111"/>
      <c r="E30" s="111"/>
      <c r="F30" s="111"/>
      <c r="G30" s="111"/>
      <c r="H30" s="111"/>
      <c r="I30" s="111"/>
      <c r="J30" s="111"/>
    </row>
    <row r="31" spans="2:19">
      <c r="B31" s="111"/>
      <c r="C31" s="111"/>
      <c r="D31" s="111"/>
      <c r="E31" s="111"/>
      <c r="F31" s="111"/>
      <c r="G31" s="111"/>
      <c r="H31" s="111"/>
      <c r="I31" s="111"/>
      <c r="J31" s="111"/>
    </row>
    <row r="32" spans="2:19">
      <c r="B32" s="111"/>
      <c r="C32" s="111"/>
      <c r="D32" s="111"/>
      <c r="E32" s="111"/>
      <c r="F32" s="111"/>
      <c r="G32" s="111"/>
      <c r="H32" s="111"/>
      <c r="I32" s="111"/>
      <c r="J32" s="111"/>
    </row>
    <row r="33" spans="2:10">
      <c r="B33" s="111"/>
      <c r="C33" s="111"/>
      <c r="D33" s="111"/>
      <c r="E33" s="111"/>
      <c r="F33" s="111"/>
      <c r="G33" s="111"/>
      <c r="H33" s="111"/>
      <c r="I33" s="111"/>
      <c r="J33" s="111"/>
    </row>
    <row r="34" spans="2:10">
      <c r="B34" s="111"/>
      <c r="C34" s="111"/>
      <c r="D34" s="111"/>
      <c r="E34" s="111"/>
      <c r="F34" s="111"/>
      <c r="G34" s="111"/>
      <c r="H34" s="111"/>
      <c r="I34" s="111"/>
      <c r="J34" s="111"/>
    </row>
    <row r="35" spans="2:10">
      <c r="B35" s="111"/>
      <c r="C35" s="111"/>
      <c r="D35" s="111"/>
      <c r="E35" s="111"/>
      <c r="F35" s="111"/>
      <c r="G35" s="111"/>
      <c r="H35" s="111"/>
      <c r="I35" s="111"/>
      <c r="J35" s="111"/>
    </row>
    <row r="36" spans="2:10">
      <c r="B36" s="111"/>
      <c r="C36" s="111"/>
      <c r="D36" s="111"/>
      <c r="E36" s="111"/>
      <c r="F36" s="111"/>
      <c r="G36" s="111"/>
      <c r="H36" s="111"/>
      <c r="I36" s="111"/>
      <c r="J36" s="111"/>
    </row>
    <row r="37" spans="2:10">
      <c r="B37" s="111"/>
      <c r="C37" s="111"/>
      <c r="D37" s="111"/>
      <c r="E37" s="111"/>
      <c r="F37" s="111"/>
      <c r="G37" s="111"/>
      <c r="H37" s="111"/>
      <c r="I37" s="111"/>
      <c r="J37" s="111"/>
    </row>
    <row r="38" spans="2:10" ht="66" customHeight="1">
      <c r="B38" s="111"/>
      <c r="C38" s="111"/>
      <c r="D38" s="111"/>
      <c r="E38" s="111"/>
      <c r="F38" s="111"/>
      <c r="G38" s="111"/>
      <c r="H38" s="111"/>
      <c r="I38" s="111"/>
      <c r="J38" s="111"/>
    </row>
  </sheetData>
  <mergeCells count="6">
    <mergeCell ref="B29:J38"/>
    <mergeCell ref="B8:N8"/>
    <mergeCell ref="C9:O9"/>
    <mergeCell ref="B10:J10"/>
    <mergeCell ref="B12:H12"/>
    <mergeCell ref="B13:S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B8802-4869-4071-ADA4-C00579AD38F9}">
  <sheetPr>
    <tabColor rgb="FFFF0000"/>
  </sheetPr>
  <dimension ref="B1:F35"/>
  <sheetViews>
    <sheetView workbookViewId="0">
      <selection activeCell="G39" sqref="G39"/>
    </sheetView>
  </sheetViews>
  <sheetFormatPr defaultRowHeight="13.15"/>
  <cols>
    <col min="2" max="2" width="22.5703125" customWidth="1"/>
    <col min="3" max="3" width="11.42578125" customWidth="1"/>
    <col min="4" max="4" width="23.7109375" customWidth="1"/>
    <col min="5" max="5" width="13.140625" customWidth="1"/>
    <col min="6" max="6" width="12" customWidth="1"/>
    <col min="7" max="7" width="39.7109375" customWidth="1"/>
    <col min="8" max="8" width="17.28515625" customWidth="1"/>
  </cols>
  <sheetData>
    <row r="1" spans="2:4" ht="13.9" thickBot="1"/>
    <row r="2" spans="2:4">
      <c r="B2" s="121" t="s">
        <v>5</v>
      </c>
      <c r="C2" s="122"/>
      <c r="D2" s="123"/>
    </row>
    <row r="3" spans="2:4" ht="13.9" thickBot="1">
      <c r="B3" s="118" t="s">
        <v>6</v>
      </c>
      <c r="C3" s="119"/>
      <c r="D3" s="120"/>
    </row>
    <row r="4" spans="2:4" ht="13.9" thickBot="1">
      <c r="B4" s="23" t="s">
        <v>7</v>
      </c>
      <c r="C4" s="24" t="s">
        <v>8</v>
      </c>
      <c r="D4" s="25" t="s">
        <v>9</v>
      </c>
    </row>
    <row r="5" spans="2:4">
      <c r="B5" s="9">
        <v>100</v>
      </c>
      <c r="C5" s="10">
        <v>13</v>
      </c>
      <c r="D5" s="11">
        <f>B5*C5</f>
        <v>1300</v>
      </c>
    </row>
    <row r="6" spans="2:4">
      <c r="B6" s="12">
        <v>50</v>
      </c>
      <c r="C6">
        <v>36</v>
      </c>
      <c r="D6" s="13">
        <f>B6*C6</f>
        <v>1800</v>
      </c>
    </row>
    <row r="7" spans="2:4">
      <c r="B7" s="12">
        <v>20</v>
      </c>
      <c r="C7">
        <v>45</v>
      </c>
      <c r="D7" s="13">
        <f>B7*C7</f>
        <v>900</v>
      </c>
    </row>
    <row r="8" spans="2:4">
      <c r="B8" s="12">
        <v>10</v>
      </c>
      <c r="C8">
        <v>17</v>
      </c>
      <c r="D8" s="13">
        <f>B8*C8</f>
        <v>170</v>
      </c>
    </row>
    <row r="9" spans="2:4" ht="13.9" thickBot="1">
      <c r="B9" s="12">
        <v>5</v>
      </c>
      <c r="C9">
        <v>24</v>
      </c>
      <c r="D9" s="13">
        <f>B9*C9</f>
        <v>120</v>
      </c>
    </row>
    <row r="10" spans="2:4" ht="13.9" thickBot="1">
      <c r="B10" s="8" t="s">
        <v>10</v>
      </c>
      <c r="C10" s="6"/>
      <c r="D10" s="7">
        <f>SUM(D5:D9)</f>
        <v>4290</v>
      </c>
    </row>
    <row r="11" spans="2:4" ht="13.9" thickBot="1">
      <c r="B11" s="14"/>
      <c r="D11" s="15"/>
    </row>
    <row r="12" spans="2:4" ht="13.9" thickBot="1">
      <c r="B12" s="19" t="s">
        <v>11</v>
      </c>
      <c r="C12" s="20" t="s">
        <v>8</v>
      </c>
      <c r="D12" s="21" t="s">
        <v>9</v>
      </c>
    </row>
    <row r="13" spans="2:4">
      <c r="B13" s="12">
        <v>2</v>
      </c>
      <c r="C13">
        <v>28</v>
      </c>
      <c r="D13" s="13">
        <f>B13*C13</f>
        <v>56</v>
      </c>
    </row>
    <row r="14" spans="2:4" ht="13.9" thickBot="1">
      <c r="B14" s="12">
        <v>1</v>
      </c>
      <c r="C14">
        <v>41</v>
      </c>
      <c r="D14" s="13">
        <f>B14*C14</f>
        <v>41</v>
      </c>
    </row>
    <row r="15" spans="2:4" ht="13.9" thickBot="1">
      <c r="B15" s="8" t="s">
        <v>12</v>
      </c>
      <c r="C15" s="6"/>
      <c r="D15" s="7">
        <f>SUM(D13:D14)</f>
        <v>97</v>
      </c>
    </row>
    <row r="16" spans="2:4" ht="13.9" thickBot="1">
      <c r="B16" s="16"/>
      <c r="C16" s="17"/>
      <c r="D16" s="18"/>
    </row>
    <row r="17" spans="2:6" ht="13.9" thickBot="1">
      <c r="B17" s="8" t="s">
        <v>13</v>
      </c>
      <c r="C17" s="6"/>
      <c r="D17" s="7">
        <f>D10+D15</f>
        <v>4387</v>
      </c>
    </row>
    <row r="19" spans="2:6" ht="13.9" thickBot="1">
      <c r="B19" s="124" t="s">
        <v>14</v>
      </c>
      <c r="C19" s="125"/>
      <c r="D19" s="125"/>
      <c r="E19" s="125"/>
    </row>
    <row r="20" spans="2:6" ht="13.9" thickBot="1">
      <c r="B20" s="19" t="s">
        <v>15</v>
      </c>
      <c r="C20" s="20" t="s">
        <v>9</v>
      </c>
      <c r="D20" s="21" t="s">
        <v>16</v>
      </c>
      <c r="E20" s="51" t="s">
        <v>17</v>
      </c>
    </row>
    <row r="21" spans="2:6">
      <c r="B21" t="s">
        <v>18</v>
      </c>
      <c r="C21" s="26">
        <v>2000</v>
      </c>
      <c r="D21" t="s">
        <v>19</v>
      </c>
      <c r="E21" s="34" t="s">
        <v>20</v>
      </c>
      <c r="F21" s="34"/>
    </row>
    <row r="22" spans="2:6">
      <c r="B22" t="s">
        <v>21</v>
      </c>
      <c r="C22" s="26">
        <v>2387</v>
      </c>
      <c r="D22" t="s">
        <v>22</v>
      </c>
      <c r="E22" s="34" t="s">
        <v>23</v>
      </c>
      <c r="F22" s="34"/>
    </row>
    <row r="23" spans="2:6">
      <c r="C23" s="5"/>
    </row>
    <row r="24" spans="2:6">
      <c r="C24" s="26"/>
    </row>
    <row r="25" spans="2:6">
      <c r="C25" s="1"/>
    </row>
    <row r="35" ht="10.15" customHeight="1"/>
  </sheetData>
  <mergeCells count="3">
    <mergeCell ref="B3:D3"/>
    <mergeCell ref="B2:D2"/>
    <mergeCell ref="B19:E1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F5975-C537-47D5-8770-C2E4707496E4}">
  <sheetPr>
    <tabColor rgb="FFFF0000"/>
  </sheetPr>
  <dimension ref="B3:J6"/>
  <sheetViews>
    <sheetView workbookViewId="0">
      <selection activeCell="F27" sqref="F27"/>
    </sheetView>
  </sheetViews>
  <sheetFormatPr defaultRowHeight="13.15"/>
  <cols>
    <col min="2" max="2" width="11.28515625" customWidth="1"/>
    <col min="3" max="3" width="12.5703125" customWidth="1"/>
    <col min="4" max="4" width="10.7109375" customWidth="1"/>
    <col min="5" max="5" width="11.5703125" customWidth="1"/>
    <col min="6" max="6" width="11.42578125" bestFit="1" customWidth="1"/>
    <col min="7" max="7" width="47.7109375" customWidth="1"/>
    <col min="8" max="8" width="22.140625" customWidth="1"/>
    <col min="9" max="9" width="14.28515625" customWidth="1"/>
    <col min="10" max="10" width="10.140625" bestFit="1" customWidth="1"/>
  </cols>
  <sheetData>
    <row r="3" spans="2:10" ht="17.45" customHeight="1">
      <c r="B3" s="126" t="s">
        <v>24</v>
      </c>
      <c r="C3" s="127"/>
      <c r="D3" s="127"/>
      <c r="E3" s="127"/>
      <c r="F3" s="127"/>
      <c r="G3" s="127"/>
      <c r="H3" s="127"/>
      <c r="I3" s="127"/>
    </row>
    <row r="4" spans="2:10">
      <c r="B4" s="22" t="s">
        <v>25</v>
      </c>
      <c r="C4" s="22" t="s">
        <v>26</v>
      </c>
      <c r="D4" s="22" t="s">
        <v>27</v>
      </c>
      <c r="E4" s="22" t="s">
        <v>28</v>
      </c>
      <c r="F4" s="22" t="s">
        <v>9</v>
      </c>
      <c r="G4" s="22" t="s">
        <v>29</v>
      </c>
      <c r="H4" s="22" t="s">
        <v>16</v>
      </c>
      <c r="I4" s="50" t="s">
        <v>17</v>
      </c>
    </row>
    <row r="5" spans="2:10">
      <c r="B5" s="2">
        <v>3456</v>
      </c>
      <c r="C5" t="s">
        <v>30</v>
      </c>
      <c r="D5" t="s">
        <v>31</v>
      </c>
      <c r="E5" s="3">
        <v>6908765545</v>
      </c>
      <c r="F5" s="27">
        <v>2350</v>
      </c>
      <c r="G5" t="s">
        <v>32</v>
      </c>
      <c r="H5" t="s">
        <v>33</v>
      </c>
      <c r="I5" s="34" t="s">
        <v>34</v>
      </c>
      <c r="J5" s="34"/>
    </row>
    <row r="6" spans="2:10">
      <c r="B6" s="3">
        <v>876</v>
      </c>
      <c r="C6" t="s">
        <v>35</v>
      </c>
      <c r="D6" t="s">
        <v>36</v>
      </c>
      <c r="E6" s="3">
        <v>56855780</v>
      </c>
      <c r="F6" s="27">
        <v>15750</v>
      </c>
      <c r="G6" t="s">
        <v>37</v>
      </c>
      <c r="H6" t="s">
        <v>38</v>
      </c>
      <c r="I6" s="34" t="s">
        <v>39</v>
      </c>
      <c r="J6" s="34"/>
    </row>
  </sheetData>
  <mergeCells count="1">
    <mergeCell ref="B3:I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57320-7DD9-4B2D-B546-BF7258C468E9}">
  <sheetPr>
    <tabColor rgb="FFFF0000"/>
  </sheetPr>
  <dimension ref="B3:I7"/>
  <sheetViews>
    <sheetView workbookViewId="0">
      <selection activeCell="E4" sqref="E4:I4"/>
    </sheetView>
  </sheetViews>
  <sheetFormatPr defaultRowHeight="13.15"/>
  <cols>
    <col min="2" max="2" width="28.140625" customWidth="1"/>
    <col min="3" max="3" width="11.42578125" bestFit="1" customWidth="1"/>
    <col min="4" max="4" width="35.42578125" customWidth="1"/>
    <col min="5" max="5" width="46.85546875" customWidth="1"/>
  </cols>
  <sheetData>
    <row r="3" spans="2:9" ht="13.9" thickBot="1"/>
    <row r="4" spans="2:9" ht="18" customHeight="1" thickBot="1">
      <c r="B4" s="128" t="s">
        <v>40</v>
      </c>
      <c r="C4" s="129"/>
      <c r="D4" s="130"/>
      <c r="E4" t="s">
        <v>41</v>
      </c>
    </row>
    <row r="5" spans="2:9" ht="13.9" thickBot="1">
      <c r="B5" s="19" t="s">
        <v>15</v>
      </c>
      <c r="C5" s="20" t="s">
        <v>9</v>
      </c>
      <c r="D5" s="21" t="s">
        <v>16</v>
      </c>
    </row>
    <row r="6" spans="2:9">
      <c r="B6" t="s">
        <v>42</v>
      </c>
      <c r="C6" s="45">
        <v>7600</v>
      </c>
      <c r="D6" t="s">
        <v>43</v>
      </c>
      <c r="E6" s="84" t="s">
        <v>44</v>
      </c>
      <c r="F6" s="42"/>
      <c r="G6" s="42"/>
      <c r="H6" s="42"/>
      <c r="I6" s="42"/>
    </row>
    <row r="7" spans="2:9">
      <c r="B7" t="s">
        <v>45</v>
      </c>
      <c r="C7" s="46">
        <v>1895</v>
      </c>
      <c r="D7" t="s">
        <v>46</v>
      </c>
      <c r="E7" s="84" t="s">
        <v>47</v>
      </c>
      <c r="F7" s="42"/>
      <c r="G7" s="42"/>
      <c r="H7" s="42"/>
      <c r="I7" s="42"/>
    </row>
  </sheetData>
  <mergeCells count="1">
    <mergeCell ref="B4:D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721F3-DB4C-43F1-87ED-FF159D2991BC}">
  <sheetPr>
    <tabColor rgb="FFFF0000"/>
  </sheetPr>
  <dimension ref="B3:F9"/>
  <sheetViews>
    <sheetView workbookViewId="0">
      <selection activeCell="C8" sqref="C8"/>
    </sheetView>
  </sheetViews>
  <sheetFormatPr defaultRowHeight="13.15"/>
  <cols>
    <col min="2" max="2" width="28.140625" customWidth="1"/>
    <col min="3" max="3" width="10.85546875" customWidth="1"/>
    <col min="4" max="4" width="35.42578125" customWidth="1"/>
    <col min="5" max="5" width="15.140625" customWidth="1"/>
    <col min="6" max="6" width="10.140625" bestFit="1" customWidth="1"/>
  </cols>
  <sheetData>
    <row r="3" spans="2:6" ht="18" customHeight="1" thickBot="1">
      <c r="B3" s="126" t="s">
        <v>48</v>
      </c>
      <c r="C3" s="127"/>
      <c r="D3" s="127"/>
      <c r="E3" s="127"/>
    </row>
    <row r="4" spans="2:6" ht="13.9" thickBot="1">
      <c r="B4" s="19" t="s">
        <v>15</v>
      </c>
      <c r="C4" s="20" t="s">
        <v>9</v>
      </c>
      <c r="D4" s="20" t="s">
        <v>16</v>
      </c>
      <c r="E4" s="21" t="s">
        <v>49</v>
      </c>
    </row>
    <row r="5" spans="2:6">
      <c r="B5" t="s">
        <v>50</v>
      </c>
      <c r="C5" s="26">
        <v>4500</v>
      </c>
      <c r="D5" t="s">
        <v>51</v>
      </c>
      <c r="E5" t="s">
        <v>52</v>
      </c>
      <c r="F5" s="34"/>
    </row>
    <row r="6" spans="2:6">
      <c r="B6" t="s">
        <v>53</v>
      </c>
      <c r="C6" s="27">
        <v>185</v>
      </c>
      <c r="D6" t="s">
        <v>54</v>
      </c>
      <c r="E6" t="s">
        <v>55</v>
      </c>
      <c r="F6" s="34"/>
    </row>
    <row r="7" spans="2:6">
      <c r="B7" t="s">
        <v>56</v>
      </c>
      <c r="C7" s="27">
        <v>2790</v>
      </c>
      <c r="D7" t="s">
        <v>57</v>
      </c>
      <c r="E7" t="s">
        <v>58</v>
      </c>
      <c r="F7" s="34"/>
    </row>
    <row r="8" spans="2:6">
      <c r="C8" s="26"/>
    </row>
    <row r="9" spans="2:6">
      <c r="C9" s="26"/>
    </row>
  </sheetData>
  <mergeCells count="1">
    <mergeCell ref="B3:E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9C9DC-0D0C-401B-B22C-68E50BDA2B33}">
  <sheetPr>
    <tabColor rgb="FFFF0000"/>
  </sheetPr>
  <dimension ref="A1:EF82"/>
  <sheetViews>
    <sheetView tabSelected="1" workbookViewId="0">
      <selection activeCell="M17" sqref="M17"/>
    </sheetView>
  </sheetViews>
  <sheetFormatPr defaultRowHeight="13.15"/>
  <cols>
    <col min="1" max="1" width="33.28515625" style="52" customWidth="1"/>
    <col min="2" max="2" width="8.85546875" style="53"/>
    <col min="3" max="3" width="19" customWidth="1"/>
    <col min="4" max="4" width="28.140625" customWidth="1"/>
    <col min="5" max="5" width="3" customWidth="1"/>
    <col min="6" max="8" width="16.7109375" customWidth="1"/>
    <col min="9" max="9" width="22.7109375" customWidth="1"/>
    <col min="10" max="136" width="8.85546875" style="53"/>
  </cols>
  <sheetData>
    <row r="1" spans="1:9" s="53" customFormat="1">
      <c r="A1" s="52"/>
    </row>
    <row r="2" spans="1:9" s="53" customFormat="1">
      <c r="A2" s="52"/>
    </row>
    <row r="3" spans="1:9">
      <c r="C3" s="131" t="s">
        <v>59</v>
      </c>
      <c r="D3" s="131"/>
      <c r="E3" s="131"/>
      <c r="F3" s="131"/>
      <c r="G3" s="131"/>
      <c r="H3" s="131"/>
      <c r="I3" s="131"/>
    </row>
    <row r="4" spans="1:9" ht="13.9" thickBot="1">
      <c r="C4" s="131"/>
      <c r="D4" s="131"/>
      <c r="E4" s="131"/>
      <c r="F4" s="131"/>
      <c r="G4" s="131"/>
      <c r="H4" s="131"/>
      <c r="I4" s="131"/>
    </row>
    <row r="5" spans="1:9" ht="22.15" customHeight="1" thickBot="1">
      <c r="C5" s="3" t="s">
        <v>60</v>
      </c>
      <c r="D5" s="39" t="s">
        <v>61</v>
      </c>
      <c r="F5" s="36" t="s">
        <v>62</v>
      </c>
      <c r="G5" s="140" t="s">
        <v>63</v>
      </c>
      <c r="H5" s="141"/>
      <c r="I5" s="142"/>
    </row>
    <row r="6" spans="1:9" ht="13.9" thickBot="1"/>
    <row r="7" spans="1:9" ht="19.899999999999999" customHeight="1" thickBot="1">
      <c r="C7" s="3" t="s">
        <v>64</v>
      </c>
      <c r="D7" s="40">
        <v>44662</v>
      </c>
      <c r="F7" s="36" t="s">
        <v>65</v>
      </c>
      <c r="G7" s="143" t="s">
        <v>66</v>
      </c>
      <c r="H7" s="144"/>
      <c r="I7" s="145"/>
    </row>
    <row r="8" spans="1:9">
      <c r="C8" s="35"/>
      <c r="D8" s="35"/>
      <c r="E8" s="35"/>
      <c r="F8" s="35"/>
      <c r="G8" s="35"/>
      <c r="H8" s="35"/>
      <c r="I8" s="35"/>
    </row>
    <row r="9" spans="1:9" ht="13.9" thickBot="1">
      <c r="F9" s="148" t="s">
        <v>67</v>
      </c>
      <c r="G9" s="148"/>
      <c r="H9" s="148"/>
      <c r="I9" s="148"/>
    </row>
    <row r="10" spans="1:9">
      <c r="C10" t="s">
        <v>68</v>
      </c>
      <c r="D10" s="146" t="s">
        <v>69</v>
      </c>
      <c r="E10" s="37"/>
      <c r="F10" s="33" t="s">
        <v>7</v>
      </c>
      <c r="H10" s="33" t="s">
        <v>11</v>
      </c>
    </row>
    <row r="11" spans="1:9" ht="13.9" thickBot="1">
      <c r="C11" t="s">
        <v>70</v>
      </c>
      <c r="D11" s="147"/>
      <c r="E11" s="37"/>
      <c r="F11" s="29">
        <v>100</v>
      </c>
      <c r="G11" s="41">
        <f>Cash!D5</f>
        <v>1300</v>
      </c>
      <c r="H11" s="1">
        <v>2</v>
      </c>
      <c r="I11" s="41">
        <f>Cash!D13</f>
        <v>56</v>
      </c>
    </row>
    <row r="12" spans="1:9" ht="13.9" thickBot="1">
      <c r="F12" s="29">
        <v>50</v>
      </c>
      <c r="G12" s="41">
        <f>Cash!D6</f>
        <v>1800</v>
      </c>
      <c r="H12" s="1">
        <v>1</v>
      </c>
      <c r="I12" s="41">
        <f>Cash!D14</f>
        <v>41</v>
      </c>
    </row>
    <row r="13" spans="1:9">
      <c r="C13" t="s">
        <v>71</v>
      </c>
      <c r="D13" s="138" t="s">
        <v>72</v>
      </c>
      <c r="E13" s="3"/>
      <c r="F13" s="29">
        <v>20</v>
      </c>
      <c r="G13" s="41">
        <f>Cash!D7</f>
        <v>900</v>
      </c>
      <c r="H13" s="1">
        <v>0.5</v>
      </c>
    </row>
    <row r="14" spans="1:9" ht="15" thickBot="1">
      <c r="A14" s="65" t="s">
        <v>73</v>
      </c>
      <c r="D14" s="139"/>
      <c r="E14" s="3"/>
      <c r="F14" s="29">
        <v>10</v>
      </c>
      <c r="G14" s="41">
        <f>Cash!D8</f>
        <v>170</v>
      </c>
      <c r="H14" s="1">
        <v>0.2</v>
      </c>
    </row>
    <row r="15" spans="1:9" ht="15" thickBot="1">
      <c r="A15" s="65" t="s">
        <v>74</v>
      </c>
      <c r="F15" s="29">
        <v>5</v>
      </c>
      <c r="G15" s="41">
        <f>Cash!D9</f>
        <v>120</v>
      </c>
      <c r="H15" s="1">
        <v>0.1</v>
      </c>
    </row>
    <row r="16" spans="1:9" ht="14.45">
      <c r="A16" s="65" t="s">
        <v>75</v>
      </c>
      <c r="C16" t="s">
        <v>76</v>
      </c>
      <c r="D16" s="138">
        <v>1098888</v>
      </c>
      <c r="E16" s="3"/>
      <c r="G16" s="42"/>
      <c r="H16" s="1">
        <v>0.05</v>
      </c>
    </row>
    <row r="17" spans="1:9" ht="16.149999999999999" thickBot="1">
      <c r="A17" s="69"/>
      <c r="D17" s="139"/>
      <c r="E17" s="3"/>
      <c r="F17" s="30" t="s">
        <v>10</v>
      </c>
      <c r="G17" s="49">
        <f>SUM(G11:G16)</f>
        <v>4290</v>
      </c>
      <c r="H17" s="30" t="s">
        <v>12</v>
      </c>
      <c r="I17" s="49">
        <f>SUM(I11:I16)</f>
        <v>97</v>
      </c>
    </row>
    <row r="18" spans="1:9" ht="15.6">
      <c r="A18" s="69"/>
      <c r="F18" s="1"/>
    </row>
    <row r="19" spans="1:9" ht="15.6">
      <c r="A19" s="69"/>
      <c r="F19" s="31" t="s">
        <v>77</v>
      </c>
      <c r="I19" s="49">
        <f>G17+I17</f>
        <v>4387</v>
      </c>
    </row>
    <row r="20" spans="1:9" ht="15.6">
      <c r="A20" s="69"/>
      <c r="F20" s="1"/>
    </row>
    <row r="21" spans="1:9" ht="15.6">
      <c r="A21" s="69"/>
      <c r="C21" s="28"/>
      <c r="D21" s="28"/>
      <c r="E21" s="28"/>
      <c r="F21" s="32"/>
      <c r="G21" s="28"/>
      <c r="H21" s="28"/>
      <c r="I21" s="28"/>
    </row>
    <row r="22" spans="1:9" ht="15.6">
      <c r="A22" s="69"/>
      <c r="C22" s="136" t="s">
        <v>78</v>
      </c>
      <c r="D22" s="136"/>
      <c r="E22" s="136"/>
      <c r="F22" s="136"/>
      <c r="G22" s="137"/>
      <c r="H22" s="137"/>
      <c r="I22" s="137"/>
    </row>
    <row r="23" spans="1:9" ht="15.6">
      <c r="A23" s="69"/>
      <c r="C23" s="38" t="s">
        <v>79</v>
      </c>
      <c r="D23" s="38" t="s">
        <v>28</v>
      </c>
      <c r="E23" s="134" t="s">
        <v>25</v>
      </c>
      <c r="F23" s="135"/>
      <c r="G23" s="133" t="s">
        <v>80</v>
      </c>
      <c r="H23" s="133"/>
      <c r="I23" s="38" t="s">
        <v>9</v>
      </c>
    </row>
    <row r="24" spans="1:9" ht="15.6">
      <c r="A24" s="69"/>
      <c r="C24" s="42" t="str">
        <f>Cheques!D5</f>
        <v>123-123</v>
      </c>
      <c r="D24" s="44">
        <v>6908765545</v>
      </c>
      <c r="E24" s="44"/>
      <c r="F24" s="44">
        <v>3456</v>
      </c>
      <c r="G24" s="132" t="s">
        <v>32</v>
      </c>
      <c r="H24" s="132"/>
      <c r="I24" s="45">
        <f>Cheques!F5</f>
        <v>2350</v>
      </c>
    </row>
    <row r="25" spans="1:9" ht="15.6">
      <c r="A25" s="69"/>
      <c r="C25" s="42" t="str">
        <f>Cheques!D6</f>
        <v>123-098</v>
      </c>
      <c r="D25" s="44">
        <v>56855780</v>
      </c>
      <c r="E25" s="44"/>
      <c r="F25" s="44">
        <v>876</v>
      </c>
      <c r="G25" s="132" t="s">
        <v>37</v>
      </c>
      <c r="H25" s="132"/>
      <c r="I25" s="45">
        <f>Cheques!F6</f>
        <v>15750</v>
      </c>
    </row>
    <row r="26" spans="1:9">
      <c r="C26" s="42"/>
      <c r="D26" s="44"/>
      <c r="E26" s="44"/>
      <c r="F26" s="44"/>
      <c r="G26" s="46"/>
      <c r="H26" s="42"/>
      <c r="I26" s="42"/>
    </row>
    <row r="27" spans="1:9">
      <c r="D27" s="3"/>
      <c r="E27" s="3"/>
      <c r="F27" s="3"/>
      <c r="G27" s="27"/>
    </row>
    <row r="28" spans="1:9">
      <c r="D28" s="3"/>
      <c r="E28" s="3"/>
      <c r="F28" s="3"/>
      <c r="G28" s="27"/>
    </row>
    <row r="29" spans="1:9">
      <c r="C29" s="4" t="s">
        <v>81</v>
      </c>
      <c r="G29" s="43"/>
      <c r="I29" s="47">
        <f>SUM(I24:I28)</f>
        <v>18100</v>
      </c>
    </row>
    <row r="30" spans="1:9" ht="13.9" thickBot="1">
      <c r="C30" s="4" t="s">
        <v>82</v>
      </c>
      <c r="I30" s="48">
        <f>I19+I29</f>
        <v>22487</v>
      </c>
    </row>
    <row r="31" spans="1:9" ht="13.9" thickTop="1">
      <c r="C31" s="35"/>
      <c r="D31" s="35"/>
      <c r="E31" s="35"/>
      <c r="F31" s="35"/>
      <c r="G31" s="35"/>
      <c r="H31" s="35"/>
      <c r="I31" s="35"/>
    </row>
    <row r="32" spans="1:9" s="53" customFormat="1">
      <c r="A32" s="52"/>
    </row>
    <row r="33" spans="1:1" s="53" customFormat="1">
      <c r="A33" s="52"/>
    </row>
    <row r="34" spans="1:1" s="53" customFormat="1">
      <c r="A34" s="52"/>
    </row>
    <row r="35" spans="1:1" s="53" customFormat="1">
      <c r="A35" s="52"/>
    </row>
    <row r="36" spans="1:1" s="53" customFormat="1">
      <c r="A36" s="52"/>
    </row>
    <row r="37" spans="1:1" s="53" customFormat="1">
      <c r="A37" s="52"/>
    </row>
    <row r="38" spans="1:1" s="53" customFormat="1">
      <c r="A38" s="52"/>
    </row>
    <row r="39" spans="1:1" s="53" customFormat="1">
      <c r="A39" s="52"/>
    </row>
    <row r="40" spans="1:1" s="53" customFormat="1">
      <c r="A40" s="52"/>
    </row>
    <row r="41" spans="1:1" s="53" customFormat="1">
      <c r="A41" s="52"/>
    </row>
    <row r="42" spans="1:1" s="53" customFormat="1">
      <c r="A42" s="52"/>
    </row>
    <row r="43" spans="1:1" s="53" customFormat="1">
      <c r="A43" s="52"/>
    </row>
    <row r="44" spans="1:1" s="53" customFormat="1">
      <c r="A44" s="52"/>
    </row>
    <row r="45" spans="1:1" s="53" customFormat="1">
      <c r="A45" s="52"/>
    </row>
    <row r="46" spans="1:1" s="53" customFormat="1">
      <c r="A46" s="52"/>
    </row>
    <row r="47" spans="1:1" s="53" customFormat="1">
      <c r="A47" s="52"/>
    </row>
    <row r="48" spans="1:1" s="53" customFormat="1">
      <c r="A48" s="52"/>
    </row>
    <row r="49" spans="1:1" s="53" customFormat="1">
      <c r="A49" s="52"/>
    </row>
    <row r="50" spans="1:1" s="53" customFormat="1">
      <c r="A50" s="52"/>
    </row>
    <row r="51" spans="1:1" s="53" customFormat="1">
      <c r="A51" s="52"/>
    </row>
    <row r="52" spans="1:1" s="53" customFormat="1">
      <c r="A52" s="52"/>
    </row>
    <row r="53" spans="1:1" s="53" customFormat="1">
      <c r="A53" s="52"/>
    </row>
    <row r="54" spans="1:1" s="53" customFormat="1">
      <c r="A54" s="52"/>
    </row>
    <row r="55" spans="1:1" s="53" customFormat="1">
      <c r="A55" s="52"/>
    </row>
    <row r="56" spans="1:1" s="53" customFormat="1">
      <c r="A56" s="52"/>
    </row>
    <row r="57" spans="1:1" s="53" customFormat="1">
      <c r="A57" s="52"/>
    </row>
    <row r="58" spans="1:1" s="53" customFormat="1">
      <c r="A58" s="52"/>
    </row>
    <row r="59" spans="1:1" s="53" customFormat="1">
      <c r="A59" s="52"/>
    </row>
    <row r="60" spans="1:1" s="53" customFormat="1">
      <c r="A60" s="52"/>
    </row>
    <row r="61" spans="1:1" s="53" customFormat="1">
      <c r="A61" s="52"/>
    </row>
    <row r="62" spans="1:1" s="53" customFormat="1">
      <c r="A62" s="52"/>
    </row>
    <row r="63" spans="1:1" s="53" customFormat="1">
      <c r="A63" s="52"/>
    </row>
    <row r="64" spans="1:1" s="53" customFormat="1">
      <c r="A64" s="52"/>
    </row>
    <row r="65" spans="1:1" s="53" customFormat="1">
      <c r="A65" s="52"/>
    </row>
    <row r="66" spans="1:1" s="53" customFormat="1">
      <c r="A66" s="52"/>
    </row>
    <row r="67" spans="1:1" s="53" customFormat="1">
      <c r="A67" s="52"/>
    </row>
    <row r="68" spans="1:1" s="53" customFormat="1">
      <c r="A68" s="52"/>
    </row>
    <row r="69" spans="1:1" s="53" customFormat="1">
      <c r="A69" s="52"/>
    </row>
    <row r="70" spans="1:1" s="53" customFormat="1">
      <c r="A70" s="52"/>
    </row>
    <row r="71" spans="1:1" s="53" customFormat="1">
      <c r="A71" s="52"/>
    </row>
    <row r="72" spans="1:1" s="53" customFormat="1">
      <c r="A72" s="52"/>
    </row>
    <row r="73" spans="1:1" s="53" customFormat="1">
      <c r="A73" s="52"/>
    </row>
    <row r="74" spans="1:1" s="53" customFormat="1">
      <c r="A74" s="52"/>
    </row>
    <row r="75" spans="1:1" s="53" customFormat="1">
      <c r="A75" s="52"/>
    </row>
    <row r="76" spans="1:1" s="53" customFormat="1">
      <c r="A76" s="52"/>
    </row>
    <row r="77" spans="1:1" s="53" customFormat="1">
      <c r="A77" s="52"/>
    </row>
    <row r="78" spans="1:1" s="53" customFormat="1">
      <c r="A78" s="52"/>
    </row>
    <row r="79" spans="1:1" s="53" customFormat="1">
      <c r="A79" s="52"/>
    </row>
    <row r="80" spans="1:1" s="53" customFormat="1">
      <c r="A80" s="52"/>
    </row>
    <row r="81" spans="1:1" s="53" customFormat="1">
      <c r="A81" s="52"/>
    </row>
    <row r="82" spans="1:1" s="53" customFormat="1">
      <c r="A82" s="52"/>
    </row>
  </sheetData>
  <sheetProtection algorithmName="SHA-512" hashValue="OuD5+Hw2uAYh8ikR5ZRF8NzQYXKC5GwRbjtOaKJCzovY/fCgl7/nT61olF//SNYF3/WEW8DFiUyXyS8xi/szFw==" saltValue="XZF6X/yK7xB6zs5fFPNfoQ==" spinCount="100000" sheet="1" objects="1" scenarios="1"/>
  <mergeCells count="12">
    <mergeCell ref="C3:I4"/>
    <mergeCell ref="G24:H24"/>
    <mergeCell ref="G25:H25"/>
    <mergeCell ref="G23:H23"/>
    <mergeCell ref="E23:F23"/>
    <mergeCell ref="C22:I22"/>
    <mergeCell ref="D13:D14"/>
    <mergeCell ref="D16:D17"/>
    <mergeCell ref="G5:I5"/>
    <mergeCell ref="G7:I7"/>
    <mergeCell ref="D10:D11"/>
    <mergeCell ref="F9:I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1A183-DC48-4A2B-B387-1E923A528BDF}">
  <sheetPr>
    <tabColor rgb="FFFF0000"/>
  </sheetPr>
  <dimension ref="A2:BB30"/>
  <sheetViews>
    <sheetView topLeftCell="I1" workbookViewId="0">
      <selection activeCell="R16" sqref="R16"/>
    </sheetView>
  </sheetViews>
  <sheetFormatPr defaultRowHeight="13.15"/>
  <cols>
    <col min="1" max="1" width="9.7109375" style="52" customWidth="1"/>
    <col min="2" max="2" width="33.28515625" style="52" customWidth="1"/>
    <col min="3" max="3" width="8.85546875" style="53"/>
    <col min="4" max="4" width="18.5703125" style="53" customWidth="1"/>
    <col min="5" max="5" width="29.85546875" style="53" customWidth="1"/>
    <col min="6" max="6" width="8.85546875" style="53"/>
    <col min="7" max="7" width="15.140625" style="53" customWidth="1"/>
    <col min="8" max="8" width="13.28515625" style="53" customWidth="1"/>
    <col min="9" max="9" width="8.85546875" style="53"/>
    <col min="10" max="10" width="11" style="53" customWidth="1"/>
    <col min="11" max="11" width="11.5703125" style="53" bestFit="1" customWidth="1"/>
    <col min="12" max="12" width="10.42578125" style="53" bestFit="1" customWidth="1"/>
    <col min="13" max="13" width="11.28515625" style="53" customWidth="1"/>
    <col min="14" max="14" width="11.5703125" style="53" bestFit="1" customWidth="1"/>
    <col min="15" max="15" width="8.85546875" style="53"/>
    <col min="16" max="16" width="11.28515625" style="53" bestFit="1" customWidth="1"/>
    <col min="17" max="17" width="34.85546875" style="53" customWidth="1"/>
    <col min="18" max="18" width="89.7109375" style="53" customWidth="1"/>
    <col min="19" max="54" width="8.85546875" style="53"/>
  </cols>
  <sheetData>
    <row r="2" spans="2:18" ht="13.9" thickBot="1"/>
    <row r="3" spans="2:18" ht="15.6">
      <c r="D3" s="149" t="s">
        <v>83</v>
      </c>
      <c r="E3" s="150"/>
      <c r="F3" s="150"/>
      <c r="G3" s="150"/>
      <c r="H3" s="150"/>
      <c r="I3" s="150"/>
      <c r="J3" s="150"/>
      <c r="K3" s="150"/>
      <c r="L3" s="150"/>
      <c r="M3" s="150"/>
      <c r="N3" s="150"/>
      <c r="O3" s="150"/>
      <c r="P3" s="150"/>
      <c r="Q3" s="87"/>
    </row>
    <row r="4" spans="2:18" ht="14.45" thickBot="1">
      <c r="D4" s="151"/>
      <c r="E4" s="152"/>
      <c r="F4" s="152"/>
      <c r="G4" s="152"/>
      <c r="H4" s="152"/>
      <c r="I4" s="152"/>
      <c r="J4" s="152"/>
      <c r="K4" s="152"/>
      <c r="L4" s="152"/>
      <c r="M4" s="152"/>
      <c r="N4" s="152"/>
      <c r="O4" s="152"/>
      <c r="P4" s="152"/>
      <c r="Q4" s="88" t="s">
        <v>84</v>
      </c>
    </row>
    <row r="5" spans="2:18" ht="30" thickTop="1" thickBot="1">
      <c r="D5" s="89" t="s">
        <v>64</v>
      </c>
      <c r="E5" s="90" t="s">
        <v>85</v>
      </c>
      <c r="F5" s="91" t="s">
        <v>86</v>
      </c>
      <c r="G5" s="92" t="s">
        <v>87</v>
      </c>
      <c r="H5" s="93" t="s">
        <v>88</v>
      </c>
      <c r="I5" s="93" t="s">
        <v>89</v>
      </c>
      <c r="J5" s="93" t="s">
        <v>90</v>
      </c>
      <c r="K5" s="93" t="s">
        <v>91</v>
      </c>
      <c r="L5" s="93" t="s">
        <v>92</v>
      </c>
      <c r="M5" s="93" t="s">
        <v>90</v>
      </c>
      <c r="N5" s="93" t="s">
        <v>93</v>
      </c>
      <c r="O5" s="94" t="s">
        <v>94</v>
      </c>
      <c r="P5" s="95" t="s">
        <v>95</v>
      </c>
      <c r="Q5" s="96" t="s">
        <v>96</v>
      </c>
    </row>
    <row r="6" spans="2:18" ht="15" thickBot="1">
      <c r="D6" s="153"/>
      <c r="E6" s="154"/>
      <c r="F6" s="154"/>
      <c r="G6" s="155"/>
      <c r="H6" s="54" t="s">
        <v>97</v>
      </c>
      <c r="I6" s="54" t="s">
        <v>97</v>
      </c>
      <c r="J6" s="54" t="s">
        <v>97</v>
      </c>
      <c r="K6" s="54" t="s">
        <v>97</v>
      </c>
      <c r="L6" s="54" t="s">
        <v>97</v>
      </c>
      <c r="M6" s="54" t="s">
        <v>97</v>
      </c>
      <c r="N6" s="54" t="s">
        <v>97</v>
      </c>
      <c r="O6" s="55" t="s">
        <v>97</v>
      </c>
      <c r="P6" s="54" t="s">
        <v>97</v>
      </c>
      <c r="Q6" s="54"/>
      <c r="R6" s="56" t="s">
        <v>98</v>
      </c>
    </row>
    <row r="7" spans="2:18" ht="15" thickBot="1">
      <c r="D7" s="59">
        <v>44661</v>
      </c>
      <c r="E7" s="59" t="s">
        <v>99</v>
      </c>
      <c r="F7" s="59"/>
      <c r="G7" s="60" t="str">
        <f>Cash!E21</f>
        <v>Receipt 23444</v>
      </c>
      <c r="H7" s="61"/>
      <c r="I7" s="61"/>
      <c r="J7" s="61"/>
      <c r="K7" s="61">
        <v>2000</v>
      </c>
      <c r="L7" s="61"/>
      <c r="M7" s="61">
        <v>2000</v>
      </c>
      <c r="N7" s="61"/>
      <c r="O7" s="61"/>
      <c r="P7" s="61"/>
      <c r="Q7" s="61"/>
      <c r="R7"/>
    </row>
    <row r="8" spans="2:18" ht="15" thickBot="1">
      <c r="D8" s="59"/>
      <c r="E8" s="59"/>
      <c r="F8" s="59"/>
      <c r="G8" s="60" t="str">
        <f>Cash!E22</f>
        <v>Receipt 23446</v>
      </c>
      <c r="H8" s="61"/>
      <c r="I8" s="61"/>
      <c r="J8" s="61"/>
      <c r="K8" s="61">
        <v>2387</v>
      </c>
      <c r="L8" s="61"/>
      <c r="M8" s="61">
        <v>2387</v>
      </c>
      <c r="N8" s="61"/>
      <c r="O8" s="61"/>
      <c r="P8" s="61"/>
      <c r="Q8" s="61"/>
      <c r="R8"/>
    </row>
    <row r="9" spans="2:18" ht="15" thickBot="1">
      <c r="D9" s="59"/>
      <c r="E9" s="59"/>
      <c r="F9" s="59"/>
      <c r="G9" s="60" t="str">
        <f>Cheques!I5</f>
        <v>Receipt 23445</v>
      </c>
      <c r="H9" s="61"/>
      <c r="I9" s="61"/>
      <c r="J9" s="61"/>
      <c r="K9" s="61">
        <v>2350</v>
      </c>
      <c r="L9" s="61"/>
      <c r="M9" s="61">
        <v>2350</v>
      </c>
      <c r="N9" s="61"/>
      <c r="O9" s="61"/>
      <c r="P9" s="61"/>
      <c r="Q9" s="61"/>
      <c r="R9"/>
    </row>
    <row r="10" spans="2:18" ht="15" thickBot="1">
      <c r="D10" s="59"/>
      <c r="E10" s="85"/>
      <c r="F10" s="66"/>
      <c r="G10" s="60" t="str">
        <f>Cheques!I6</f>
        <v>Receipt 23447</v>
      </c>
      <c r="H10" s="67"/>
      <c r="I10" s="67"/>
      <c r="J10" s="67"/>
      <c r="K10" s="67">
        <f>Cheques!F6</f>
        <v>15750</v>
      </c>
      <c r="L10" s="67"/>
      <c r="M10" s="67">
        <f>K10</f>
        <v>15750</v>
      </c>
      <c r="N10" s="67"/>
      <c r="O10" s="67"/>
      <c r="P10" s="67"/>
      <c r="Q10" s="61"/>
      <c r="R10"/>
    </row>
    <row r="11" spans="2:18" ht="15" thickBot="1">
      <c r="D11" s="59">
        <v>44661</v>
      </c>
      <c r="E11" s="59" t="s">
        <v>100</v>
      </c>
      <c r="F11" s="66"/>
      <c r="G11" s="60" t="s">
        <v>101</v>
      </c>
      <c r="H11" s="67">
        <f>J11-I11</f>
        <v>363.64</v>
      </c>
      <c r="I11" s="67">
        <v>36.36</v>
      </c>
      <c r="J11" s="67">
        <v>400</v>
      </c>
      <c r="K11" s="67">
        <v>7600</v>
      </c>
      <c r="L11" s="67"/>
      <c r="M11" s="67">
        <v>7600</v>
      </c>
      <c r="N11" s="67"/>
      <c r="O11" s="67"/>
      <c r="P11" s="67"/>
      <c r="Q11" s="61"/>
      <c r="R11" s="42" t="s">
        <v>102</v>
      </c>
    </row>
    <row r="12" spans="2:18" ht="15" thickBot="1">
      <c r="D12" s="59">
        <v>44661</v>
      </c>
      <c r="E12" s="85" t="s">
        <v>103</v>
      </c>
      <c r="F12" s="66"/>
      <c r="G12" s="60" t="s">
        <v>101</v>
      </c>
      <c r="H12" s="67"/>
      <c r="I12" s="67"/>
      <c r="J12" s="67"/>
      <c r="K12" s="67">
        <v>1595</v>
      </c>
      <c r="L12" s="67"/>
      <c r="M12" s="67">
        <v>1595</v>
      </c>
      <c r="N12" s="67"/>
      <c r="O12" s="67"/>
      <c r="P12" s="67"/>
      <c r="Q12" s="61"/>
      <c r="R12" s="42" t="s">
        <v>104</v>
      </c>
    </row>
    <row r="13" spans="2:18" ht="15" thickBot="1">
      <c r="B13" s="65" t="s">
        <v>105</v>
      </c>
      <c r="D13" s="59">
        <v>44661</v>
      </c>
      <c r="E13" s="59" t="s">
        <v>106</v>
      </c>
      <c r="F13" s="66"/>
      <c r="G13" s="60" t="str">
        <f>'Credit Card Payments'!E5</f>
        <v>Receipt 23448</v>
      </c>
      <c r="H13" s="67"/>
      <c r="I13" s="67"/>
      <c r="J13" s="67"/>
      <c r="K13" s="67">
        <f>'Credit Card Payments'!C5</f>
        <v>4500</v>
      </c>
      <c r="L13" s="67"/>
      <c r="M13" s="67">
        <f>'Credit Card Payments'!C5</f>
        <v>4500</v>
      </c>
      <c r="N13" s="67"/>
      <c r="O13" s="67"/>
      <c r="P13" s="67"/>
      <c r="Q13" s="61"/>
      <c r="R13"/>
    </row>
    <row r="14" spans="2:18" ht="15" thickBot="1">
      <c r="B14" s="65" t="s">
        <v>74</v>
      </c>
      <c r="D14" s="59"/>
      <c r="E14" s="59"/>
      <c r="F14" s="66"/>
      <c r="G14" s="60" t="str">
        <f>'Credit Card Payments'!E6</f>
        <v>Receipt 23449</v>
      </c>
      <c r="H14" s="67"/>
      <c r="I14" s="67"/>
      <c r="J14" s="67"/>
      <c r="K14" s="67">
        <f>'Credit Card Payments'!C6</f>
        <v>185</v>
      </c>
      <c r="L14" s="67"/>
      <c r="M14" s="67">
        <f>'Credit Card Payments'!C6</f>
        <v>185</v>
      </c>
      <c r="N14" s="67"/>
      <c r="O14" s="67"/>
      <c r="P14" s="67"/>
      <c r="Q14" s="61"/>
      <c r="R14"/>
    </row>
    <row r="15" spans="2:18" ht="15" thickBot="1">
      <c r="B15" s="65" t="s">
        <v>107</v>
      </c>
      <c r="D15" s="59"/>
      <c r="E15" s="59"/>
      <c r="F15" s="66"/>
      <c r="G15" s="86" t="str">
        <f>'Credit Card Payments'!E7</f>
        <v>Receipt 23450</v>
      </c>
      <c r="H15" s="67"/>
      <c r="I15" s="67"/>
      <c r="J15" s="67"/>
      <c r="K15" s="67">
        <f>'Credit Card Payments'!C7</f>
        <v>2790</v>
      </c>
      <c r="L15" s="67"/>
      <c r="M15" s="67">
        <f>'Credit Card Payments'!C7</f>
        <v>2790</v>
      </c>
      <c r="N15" s="67"/>
      <c r="O15" s="67"/>
      <c r="P15" s="67"/>
      <c r="Q15" s="61"/>
      <c r="R15" s="68"/>
    </row>
    <row r="16" spans="2:18" ht="16.149999999999999" thickBot="1">
      <c r="B16" s="69"/>
      <c r="D16" s="59">
        <v>44661</v>
      </c>
      <c r="E16" s="85" t="s">
        <v>108</v>
      </c>
      <c r="F16" s="66"/>
      <c r="G16" s="60" t="s">
        <v>101</v>
      </c>
      <c r="H16" s="67"/>
      <c r="I16" s="67"/>
      <c r="J16" s="67"/>
      <c r="K16" s="67">
        <v>20000</v>
      </c>
      <c r="L16" s="67"/>
      <c r="M16" s="67"/>
      <c r="N16" s="67"/>
      <c r="O16" s="67"/>
      <c r="P16" s="67">
        <v>20000</v>
      </c>
      <c r="Q16" s="61" t="s">
        <v>109</v>
      </c>
      <c r="R16" s="62" t="s">
        <v>110</v>
      </c>
    </row>
    <row r="17" spans="2:18" ht="16.149999999999999" thickBot="1">
      <c r="B17" s="69"/>
      <c r="D17" s="59"/>
      <c r="E17" s="59"/>
      <c r="F17" s="66"/>
      <c r="G17" s="86"/>
      <c r="H17" s="67"/>
      <c r="I17" s="67"/>
      <c r="J17" s="67"/>
      <c r="K17" s="67"/>
      <c r="L17" s="67"/>
      <c r="M17" s="67"/>
      <c r="N17" s="67"/>
      <c r="O17" s="67"/>
      <c r="P17" s="67"/>
      <c r="Q17" s="61"/>
      <c r="R17"/>
    </row>
    <row r="18" spans="2:18" ht="16.149999999999999" thickBot="1">
      <c r="B18" s="69"/>
      <c r="D18" s="59"/>
      <c r="E18" s="59"/>
      <c r="F18" s="66"/>
      <c r="G18" s="86"/>
      <c r="H18" s="67"/>
      <c r="I18" s="67"/>
      <c r="J18" s="67"/>
      <c r="K18" s="67"/>
      <c r="L18" s="67"/>
      <c r="M18" s="67"/>
      <c r="N18" s="67"/>
      <c r="O18" s="67"/>
      <c r="P18" s="67"/>
      <c r="Q18" s="61"/>
      <c r="R18"/>
    </row>
    <row r="19" spans="2:18" ht="16.149999999999999" thickBot="1">
      <c r="B19" s="69"/>
      <c r="D19" s="57"/>
      <c r="E19" s="78"/>
      <c r="F19" s="79"/>
      <c r="G19" s="81"/>
      <c r="H19" s="80"/>
      <c r="I19" s="80"/>
      <c r="J19" s="80"/>
      <c r="K19" s="80"/>
      <c r="L19" s="80"/>
      <c r="M19" s="80"/>
      <c r="N19" s="80"/>
      <c r="O19" s="80"/>
      <c r="P19" s="80"/>
      <c r="Q19" s="77"/>
      <c r="R19"/>
    </row>
    <row r="20" spans="2:18" ht="16.149999999999999" thickBot="1">
      <c r="B20" s="69"/>
      <c r="D20" s="57"/>
      <c r="E20" s="76"/>
      <c r="F20" s="79"/>
      <c r="G20" s="81"/>
      <c r="H20" s="80"/>
      <c r="I20" s="80"/>
      <c r="J20" s="80"/>
      <c r="K20" s="80"/>
      <c r="L20" s="80"/>
      <c r="M20" s="80"/>
      <c r="N20" s="80"/>
      <c r="O20" s="80"/>
      <c r="P20" s="80"/>
      <c r="Q20" s="77"/>
      <c r="R20"/>
    </row>
    <row r="21" spans="2:18" ht="16.149999999999999" thickBot="1">
      <c r="B21" s="69"/>
      <c r="D21" s="57"/>
      <c r="E21" s="78"/>
      <c r="F21" s="79"/>
      <c r="G21" s="81"/>
      <c r="H21" s="80"/>
      <c r="I21" s="80"/>
      <c r="J21" s="80"/>
      <c r="K21" s="80"/>
      <c r="L21" s="80"/>
      <c r="M21" s="80"/>
      <c r="N21" s="80"/>
      <c r="O21" s="80"/>
      <c r="P21" s="80"/>
      <c r="Q21" s="77"/>
      <c r="R21"/>
    </row>
    <row r="22" spans="2:18" ht="16.149999999999999" thickBot="1">
      <c r="B22" s="69"/>
      <c r="D22" s="57"/>
      <c r="E22" s="76"/>
      <c r="F22" s="79"/>
      <c r="G22" s="81"/>
      <c r="H22" s="80"/>
      <c r="I22" s="80"/>
      <c r="J22" s="80"/>
      <c r="K22" s="80"/>
      <c r="L22" s="80"/>
      <c r="M22" s="80"/>
      <c r="N22" s="80"/>
      <c r="O22" s="80"/>
      <c r="P22" s="80"/>
      <c r="Q22" s="77"/>
      <c r="R22"/>
    </row>
    <row r="23" spans="2:18" ht="16.149999999999999" thickBot="1">
      <c r="B23" s="69"/>
      <c r="D23" s="57"/>
      <c r="E23" s="76"/>
      <c r="F23" s="79"/>
      <c r="G23" s="81"/>
      <c r="H23" s="80"/>
      <c r="I23" s="80"/>
      <c r="J23" s="80"/>
      <c r="K23" s="80"/>
      <c r="L23" s="80"/>
      <c r="M23" s="80"/>
      <c r="N23" s="80"/>
      <c r="O23" s="80"/>
      <c r="P23" s="80"/>
      <c r="Q23" s="77"/>
      <c r="R23"/>
    </row>
    <row r="24" spans="2:18" ht="16.149999999999999" thickBot="1">
      <c r="B24" s="69"/>
      <c r="D24" s="57"/>
      <c r="E24" s="76"/>
      <c r="F24" s="79"/>
      <c r="G24" s="81"/>
      <c r="H24" s="80"/>
      <c r="I24" s="80"/>
      <c r="J24" s="80"/>
      <c r="K24" s="80"/>
      <c r="L24" s="80"/>
      <c r="M24" s="80"/>
      <c r="N24" s="80"/>
      <c r="O24" s="80"/>
      <c r="P24" s="80"/>
      <c r="Q24" s="77"/>
      <c r="R24"/>
    </row>
    <row r="25" spans="2:18" ht="15" thickBot="1">
      <c r="D25" s="57"/>
      <c r="E25" s="78"/>
      <c r="F25" s="82"/>
      <c r="G25" s="81"/>
      <c r="H25" s="80"/>
      <c r="I25" s="80"/>
      <c r="J25" s="80"/>
      <c r="K25" s="80"/>
      <c r="L25" s="80"/>
      <c r="M25" s="80"/>
      <c r="N25" s="80"/>
      <c r="O25" s="80"/>
      <c r="P25" s="80"/>
      <c r="Q25" s="77"/>
      <c r="R25"/>
    </row>
    <row r="26" spans="2:18" ht="15" thickBot="1">
      <c r="D26" s="57"/>
      <c r="E26" s="78"/>
      <c r="F26" s="83"/>
      <c r="G26" s="81"/>
      <c r="H26" s="80"/>
      <c r="I26" s="80"/>
      <c r="J26" s="80"/>
      <c r="K26" s="80"/>
      <c r="L26" s="80"/>
      <c r="M26" s="80"/>
      <c r="N26" s="80"/>
      <c r="O26" s="80"/>
      <c r="P26" s="80"/>
      <c r="Q26" s="77"/>
      <c r="R26"/>
    </row>
    <row r="27" spans="2:18" ht="16.149999999999999" thickBot="1">
      <c r="D27" s="57"/>
      <c r="E27" s="78"/>
      <c r="F27" s="83"/>
      <c r="G27" s="81"/>
      <c r="H27" s="80"/>
      <c r="I27" s="80"/>
      <c r="J27" s="80"/>
      <c r="K27" s="80"/>
      <c r="L27" s="80"/>
      <c r="M27" s="80"/>
      <c r="N27" s="80"/>
      <c r="O27" s="80"/>
      <c r="P27" s="80"/>
      <c r="Q27" s="77"/>
      <c r="R27" s="62"/>
    </row>
    <row r="28" spans="2:18" ht="16.149999999999999" thickBot="1">
      <c r="D28" s="57"/>
      <c r="E28" s="63"/>
      <c r="F28" s="70"/>
      <c r="G28" s="64"/>
      <c r="H28" s="71"/>
      <c r="I28" s="71"/>
      <c r="J28" s="71"/>
      <c r="K28" s="71"/>
      <c r="L28" s="71"/>
      <c r="M28" s="71"/>
      <c r="N28" s="71"/>
      <c r="O28" s="71"/>
      <c r="P28" s="71"/>
      <c r="Q28" s="61"/>
      <c r="R28" s="62"/>
    </row>
    <row r="29" spans="2:18" ht="15" thickBot="1">
      <c r="D29" s="57"/>
      <c r="E29" s="63"/>
      <c r="F29" s="70"/>
      <c r="G29" s="64"/>
      <c r="H29" s="72"/>
      <c r="I29" s="72"/>
      <c r="J29" s="72"/>
      <c r="K29" s="72"/>
      <c r="L29" s="72"/>
      <c r="M29" s="72"/>
      <c r="N29" s="72"/>
      <c r="O29" s="72"/>
      <c r="P29" s="73"/>
      <c r="Q29" s="58"/>
      <c r="R29"/>
    </row>
    <row r="30" spans="2:18">
      <c r="D30" s="74"/>
      <c r="E30" s="74"/>
      <c r="F30" s="74"/>
      <c r="G30" s="74"/>
      <c r="H30" s="75"/>
      <c r="I30" s="75"/>
      <c r="J30" s="75"/>
      <c r="K30" s="75"/>
      <c r="L30" s="75"/>
      <c r="M30" s="75"/>
      <c r="N30" s="75"/>
      <c r="O30" s="75"/>
      <c r="P30" s="75"/>
    </row>
  </sheetData>
  <sheetProtection sheet="1" objects="1" scenarios="1"/>
  <mergeCells count="2">
    <mergeCell ref="D3:P4"/>
    <mergeCell ref="D6:G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e645488-6fd6-46e5-8e0c-bbe6f151e32e">
      <Terms xmlns="http://schemas.microsoft.com/office/infopath/2007/PartnerControls"/>
    </lcf76f155ced4ddcb4097134ff3c332f>
    <TaxCatchAll xmlns="cff330f7-cf22-4164-ab59-4b915ccf0943" xsi:nil="true"/>
    <_Flow_SignoffStatus xmlns="ce645488-6fd6-46e5-8e0c-bbe6f151e32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B582854F196124490A1F658931F55CD" ma:contentTypeVersion="17" ma:contentTypeDescription="Create a new document." ma:contentTypeScope="" ma:versionID="c0da6e9b27b8525f387d904b169367bc">
  <xsd:schema xmlns:xsd="http://www.w3.org/2001/XMLSchema" xmlns:xs="http://www.w3.org/2001/XMLSchema" xmlns:p="http://schemas.microsoft.com/office/2006/metadata/properties" xmlns:ns2="ce645488-6fd6-46e5-8e0c-bbe6f151e32e" xmlns:ns3="cff330f7-cf22-4164-ab59-4b915ccf0943" targetNamespace="http://schemas.microsoft.com/office/2006/metadata/properties" ma:root="true" ma:fieldsID="073ba13a2417ada1f6603a7d91698bad" ns2:_="" ns3:_="">
    <xsd:import namespace="ce645488-6fd6-46e5-8e0c-bbe6f151e32e"/>
    <xsd:import namespace="cff330f7-cf22-4164-ab59-4b915ccf09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lcf76f155ced4ddcb4097134ff3c332f" minOccurs="0"/>
                <xsd:element ref="ns3:TaxCatchAll"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645488-6fd6-46e5-8e0c-bbe6f151e3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f330f7-cf22-4164-ab59-4b915ccf094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71b69ab-7e4f-42d4-b544-12220c57194d}" ma:internalName="TaxCatchAll" ma:showField="CatchAllData" ma:web="cff330f7-cf22-4164-ab59-4b915ccf09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E7FB8A-E35F-4353-83F9-48736DC7C118}"/>
</file>

<file path=customXml/itemProps2.xml><?xml version="1.0" encoding="utf-8"?>
<ds:datastoreItem xmlns:ds="http://schemas.openxmlformats.org/officeDocument/2006/customXml" ds:itemID="{F8B3DB71-F468-465D-89F3-38CA43CF3B3C}"/>
</file>

<file path=customXml/itemProps3.xml><?xml version="1.0" encoding="utf-8"?>
<ds:datastoreItem xmlns:ds="http://schemas.openxmlformats.org/officeDocument/2006/customXml" ds:itemID="{5E1EBF18-3570-4F1A-8567-CA42BC31EA3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Gayelene Townsend</dc:creator>
  <cp:keywords/>
  <dc:description/>
  <cp:lastModifiedBy>Gayelene Townsend</cp:lastModifiedBy>
  <cp:revision/>
  <dcterms:created xsi:type="dcterms:W3CDTF">2022-12-05T03:31:16Z</dcterms:created>
  <dcterms:modified xsi:type="dcterms:W3CDTF">2022-12-29T22:19:49Z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ed6d7-747c-41fd-b042-ff14484edc24_Enabled">
    <vt:lpwstr>true</vt:lpwstr>
  </property>
  <property fmtid="{D5CDD505-2E9C-101B-9397-08002B2CF9AE}" pid="3" name="MSIP_Label_c96ed6d7-747c-41fd-b042-ff14484edc24_SetDate">
    <vt:lpwstr>2022-12-05T05:04:15Z</vt:lpwstr>
  </property>
  <property fmtid="{D5CDD505-2E9C-101B-9397-08002B2CF9AE}" pid="4" name="MSIP_Label_c96ed6d7-747c-41fd-b042-ff14484edc24_Method">
    <vt:lpwstr>Standard</vt:lpwstr>
  </property>
  <property fmtid="{D5CDD505-2E9C-101B-9397-08002B2CF9AE}" pid="5" name="MSIP_Label_c96ed6d7-747c-41fd-b042-ff14484edc24_Name">
    <vt:lpwstr>defa4170-0d19-0005-0004-bc88714345d2</vt:lpwstr>
  </property>
  <property fmtid="{D5CDD505-2E9C-101B-9397-08002B2CF9AE}" pid="6" name="MSIP_Label_c96ed6d7-747c-41fd-b042-ff14484edc24_SiteId">
    <vt:lpwstr>6a425d0d-58f2-4e36-8689-10002b2ec567</vt:lpwstr>
  </property>
  <property fmtid="{D5CDD505-2E9C-101B-9397-08002B2CF9AE}" pid="7" name="MSIP_Label_c96ed6d7-747c-41fd-b042-ff14484edc24_ActionId">
    <vt:lpwstr>6a9ec2a4-320e-4543-8abc-9586ce26d4e9</vt:lpwstr>
  </property>
  <property fmtid="{D5CDD505-2E9C-101B-9397-08002B2CF9AE}" pid="8" name="MSIP_Label_c96ed6d7-747c-41fd-b042-ff14484edc24_ContentBits">
    <vt:lpwstr>0</vt:lpwstr>
  </property>
  <property fmtid="{D5CDD505-2E9C-101B-9397-08002B2CF9AE}" pid="9" name="ContentTypeId">
    <vt:lpwstr>0x0101009B582854F196124490A1F658931F55CD</vt:lpwstr>
  </property>
  <property fmtid="{D5CDD505-2E9C-101B-9397-08002B2CF9AE}" pid="10" name="MediaServiceImageTags">
    <vt:lpwstr/>
  </property>
</Properties>
</file>