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codeName="ThisWorkbook" autoCompressPictures="0"/>
  <mc:AlternateContent xmlns:mc="http://schemas.openxmlformats.org/markup-compatibility/2006">
    <mc:Choice Requires="x15">
      <x15ac:absPath xmlns:x15ac="http://schemas.microsoft.com/office/spreadsheetml/2010/11/ac" url="https://myacg-my.sharepoint.com/personal/gayelene_townsend_up_education/Documents/Desktop/COLAB UPLOAD/FNSACC321 Process financial transactions and extract interim reports/"/>
    </mc:Choice>
  </mc:AlternateContent>
  <xr:revisionPtr revIDLastSave="15" documentId="8_{E066A586-5294-4168-95AB-330CE16BB5EF}" xr6:coauthVersionLast="47" xr6:coauthVersionMax="47" xr10:uidLastSave="{DDF1AF0F-86CE-4999-B7A8-F6B41F33B36E}"/>
  <bookViews>
    <workbookView xWindow="-120" yWindow="-17385" windowWidth="29040" windowHeight="15840" tabRatio="888" xr2:uid="{00000000-000D-0000-FFFF-FFFF00000000}"/>
  </bookViews>
  <sheets>
    <sheet name="FNSACC321 Cover Page" sheetId="64" r:id="rId1"/>
    <sheet name="March 2022 CPJ AG" sheetId="60" r:id="rId2"/>
    <sheet name="March 2022 CRJ AG" sheetId="62" r:id="rId3"/>
    <sheet name="GL Cash at Bank AG" sheetId="63" r:id="rId4"/>
    <sheet name="Bank Rec Statement March 22 AG" sheetId="61" r:id="rId5"/>
    <sheet name="Task 3 - Trial Balance" sheetId="44" state="hidden" r:id="rId6"/>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63" l="1"/>
  <c r="M29" i="62"/>
  <c r="H10" i="61" l="1"/>
  <c r="H9" i="61"/>
  <c r="H14" i="61"/>
  <c r="H13" i="61"/>
  <c r="I14" i="61" s="1"/>
  <c r="K22" i="60"/>
  <c r="K8" i="63" s="1"/>
  <c r="K10" i="63" s="1"/>
  <c r="G9" i="63"/>
  <c r="G10" i="63" s="1"/>
  <c r="N29" i="62"/>
  <c r="L29" i="62"/>
  <c r="K29" i="62"/>
  <c r="P22" i="60"/>
  <c r="O22" i="60"/>
  <c r="N22" i="60"/>
  <c r="M22" i="60"/>
  <c r="L22" i="60"/>
  <c r="J22" i="60"/>
  <c r="I22" i="60"/>
  <c r="H22" i="60"/>
  <c r="I29" i="62"/>
  <c r="J29" i="62"/>
  <c r="O29" i="62"/>
  <c r="P29" i="62"/>
  <c r="H29" i="62"/>
  <c r="I10" i="61" l="1"/>
  <c r="I11" i="61" s="1"/>
  <c r="I16" i="61" s="1"/>
  <c r="D39" i="44" l="1"/>
  <c r="E39" i="44"/>
</calcChain>
</file>

<file path=xl/sharedStrings.xml><?xml version="1.0" encoding="utf-8"?>
<sst xmlns="http://schemas.openxmlformats.org/spreadsheetml/2006/main" count="226" uniqueCount="126">
  <si>
    <t>FNSACC321 Process financial transactions and extract interim reports</t>
  </si>
  <si>
    <t>Cash Payments Journal - Isla &amp; Co Pty Ltd - March 2022</t>
  </si>
  <si>
    <t>CPJ1</t>
  </si>
  <si>
    <t>Date</t>
  </si>
  <si>
    <t>Details</t>
  </si>
  <si>
    <t>Folio</t>
  </si>
  <si>
    <t>Ref</t>
  </si>
  <si>
    <t>Discount Income</t>
  </si>
  <si>
    <t xml:space="preserve">GST </t>
  </si>
  <si>
    <t>Accounts Payable Control</t>
  </si>
  <si>
    <t>Cash at Bank</t>
  </si>
  <si>
    <t>GST</t>
  </si>
  <si>
    <t>Purchases</t>
  </si>
  <si>
    <t>Wages</t>
  </si>
  <si>
    <t>Sundry</t>
  </si>
  <si>
    <t>$</t>
  </si>
  <si>
    <t>Notes for Assessor</t>
  </si>
  <si>
    <t>Telstra Monthly Mobile Cost</t>
  </si>
  <si>
    <t>Direct EFT</t>
  </si>
  <si>
    <t xml:space="preserve">Telephone </t>
  </si>
  <si>
    <t>Student must add this transaction to the CPJ</t>
  </si>
  <si>
    <t>Rags by Rick</t>
  </si>
  <si>
    <t>EFT</t>
  </si>
  <si>
    <t xml:space="preserve">Colonial Mutual </t>
  </si>
  <si>
    <t>Insurance</t>
  </si>
  <si>
    <t>PJ Bell PL</t>
  </si>
  <si>
    <t>Assessment 2 Task 2</t>
  </si>
  <si>
    <t>The Clothing Co</t>
  </si>
  <si>
    <t xml:space="preserve">Isla &amp; Co </t>
  </si>
  <si>
    <t>Petty Cash Impress Cheque</t>
  </si>
  <si>
    <t>Petty Cash</t>
  </si>
  <si>
    <t>Cash Payments Journal March 2022</t>
  </si>
  <si>
    <t>Loan Repayment Com Bank</t>
  </si>
  <si>
    <t>Loan Commonwealth Bank</t>
  </si>
  <si>
    <t>Threads &amp; Things</t>
  </si>
  <si>
    <t>This cheque is unpresented on the March Statement</t>
  </si>
  <si>
    <t>Palisters Pty Ltd</t>
  </si>
  <si>
    <t>Account Fee</t>
  </si>
  <si>
    <t>Bank Fees</t>
  </si>
  <si>
    <t>EFTPOS Fees</t>
  </si>
  <si>
    <t>AGL</t>
  </si>
  <si>
    <t>Utilities</t>
  </si>
  <si>
    <t>CRJ1</t>
  </si>
  <si>
    <t>Discount Expense</t>
  </si>
  <si>
    <t>Accounts Receivable Control</t>
  </si>
  <si>
    <t>Sales</t>
  </si>
  <si>
    <t>Interest</t>
  </si>
  <si>
    <t>Notes for the Assessor</t>
  </si>
  <si>
    <t>EFTPOS Settlement</t>
  </si>
  <si>
    <t>POS</t>
  </si>
  <si>
    <t>Bank Interest</t>
  </si>
  <si>
    <t>Direct</t>
  </si>
  <si>
    <t>Student must add this transaction to the CRJ</t>
  </si>
  <si>
    <t>Jamie Winston Pty Ltd</t>
  </si>
  <si>
    <t>Branch Deposit</t>
  </si>
  <si>
    <t>Cash Receipts Journal March 2022</t>
  </si>
  <si>
    <t>Five Star Music Pty Ltd</t>
  </si>
  <si>
    <t>George Gee Work Wear</t>
  </si>
  <si>
    <t>This deposit was not included on the March Statement</t>
  </si>
  <si>
    <t>Isla &amp; Co Pty Ltd General Ledger (Extract)</t>
  </si>
  <si>
    <t xml:space="preserve">                                </t>
  </si>
  <si>
    <t xml:space="preserve">Cash at Bank </t>
  </si>
  <si>
    <t>Jnl Ref</t>
  </si>
  <si>
    <t>Amount</t>
  </si>
  <si>
    <t>balance b/d</t>
  </si>
  <si>
    <t>Payments</t>
  </si>
  <si>
    <t>CPJ</t>
  </si>
  <si>
    <t>Receipts</t>
  </si>
  <si>
    <t>CRJ</t>
  </si>
  <si>
    <t>Balance c/d</t>
  </si>
  <si>
    <t>General Ledger Extract 31 March 2022</t>
  </si>
  <si>
    <t xml:space="preserve">Isla &amp; Co Pty Ltd Bank Reconciliation Statement </t>
  </si>
  <si>
    <t>as at 31/03/2022</t>
  </si>
  <si>
    <t>Balance as per Bank Statement</t>
  </si>
  <si>
    <t>Add deposits not yet recorded</t>
  </si>
  <si>
    <t>Less unpresented cheques</t>
  </si>
  <si>
    <t>Bank Reconciliation Statement</t>
  </si>
  <si>
    <t>Cheque No</t>
  </si>
  <si>
    <t>Balance as per Cash at Bank Account</t>
  </si>
  <si>
    <t>Trial Balance</t>
  </si>
  <si>
    <t>ISLA &amp; CO</t>
  </si>
  <si>
    <t>As at 30/04/2021</t>
  </si>
  <si>
    <t>Account No</t>
  </si>
  <si>
    <t>Account</t>
  </si>
  <si>
    <t>Debit</t>
  </si>
  <si>
    <t>Credit</t>
  </si>
  <si>
    <t>Sales Returns</t>
  </si>
  <si>
    <t>Freight, Postage &amp; Delivery Outwards</t>
  </si>
  <si>
    <t>Purchase Returns</t>
  </si>
  <si>
    <t>Freight, Postage &amp; Delivery Inwards</t>
  </si>
  <si>
    <t>Advertising &amp; Marketing</t>
  </si>
  <si>
    <t>Bookkeeping</t>
  </si>
  <si>
    <t>Cleaning &amp; Laundry</t>
  </si>
  <si>
    <t>Interest Expense</t>
  </si>
  <si>
    <t>Rent Paid</t>
  </si>
  <si>
    <t>Repairs &amp; Maintenance</t>
  </si>
  <si>
    <t>Wages &amp; Salaries</t>
  </si>
  <si>
    <t>Telephone</t>
  </si>
  <si>
    <t>NAB Business Bank Account 306-234 12345678</t>
  </si>
  <si>
    <t>Cash Drawer</t>
  </si>
  <si>
    <t>Accounts Receivable</t>
  </si>
  <si>
    <t>Stock on Hand</t>
  </si>
  <si>
    <t>Office Equipment</t>
  </si>
  <si>
    <t>Accumulated Depreciation on Office Equipment</t>
  </si>
  <si>
    <t>Furniture &amp; Fittings</t>
  </si>
  <si>
    <t>Accumulated Depreciation Furniture &amp; Fittings</t>
  </si>
  <si>
    <t>Accounts Payable</t>
  </si>
  <si>
    <t>PAYG Withholdings Payable</t>
  </si>
  <si>
    <t>Loans from Joelle</t>
  </si>
  <si>
    <t>Loans NAB</t>
  </si>
  <si>
    <t>Retained Earnings</t>
  </si>
  <si>
    <t>Instructions</t>
  </si>
  <si>
    <t>This workbook is required to be completed and submitted as part of your assessment.</t>
  </si>
  <si>
    <t>Each tab needs to be completed in accordance with the task instruction.</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</si>
  <si>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</si>
  <si>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</si>
  <si>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</si>
  <si>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</si>
  <si>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</si>
  <si>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</si>
  <si>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</si>
  <si>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House of Learning (Provider Number 21583) ABN 21 144 869 634 trading as Colab</t>
  </si>
  <si>
    <r>
      <t>Assessment 2</t>
    </r>
    <r>
      <rPr>
        <sz val="22"/>
        <color rgb="FF13AD85"/>
        <rFont val="Arial"/>
        <family val="2"/>
      </rPr>
      <t>: Task 2</t>
    </r>
  </si>
  <si>
    <t>You will be instructed to complete this workbook in Assessment 2: Task 2.</t>
  </si>
  <si>
    <t>Ensure you save this workbook under the naming convention: FNSACC321_Case Study_A2T2 Workbook_Student Name and upload it to the LMS for marking.</t>
  </si>
  <si>
    <t>Cash Receipts Journal - Isla &amp; Co Pty Ltd -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</si>
</sst>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43" formatCode="_-* #,##0.00_-;\-* #,##0.00_-;_-* &quot;-&quot;??_-;_-@_-"/>
  </numFmts>
  <fonts count="5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0000"/>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6"/>
      <color rgb="FF000000"/>
      <name val="Arial"/>
      <family val="2"/>
    </font>
    <font>
      <u/>
      <sz val="11"/>
      <color theme="10"/>
      <name val="Calibri"/>
      <family val="2"/>
      <scheme val="minor"/>
    </font>
    <font>
      <b/>
      <sz val="12"/>
      <color theme="1"/>
      <name val="Calibri"/>
      <family val="2"/>
      <scheme val="minor"/>
    </font>
    <font>
      <b/>
      <sz val="14"/>
      <name val="Arial"/>
      <family val="2"/>
    </font>
    <font>
      <sz val="11"/>
      <name val="Arial"/>
      <family val="2"/>
    </font>
    <font>
      <sz val="10"/>
      <name val="Arial"/>
      <family val="2"/>
    </font>
    <font>
      <b/>
      <sz val="8"/>
      <name val="Arial"/>
      <family val="2"/>
    </font>
    <font>
      <sz val="8"/>
      <name val="Arial"/>
      <family val="2"/>
    </font>
    <font>
      <sz val="12"/>
      <color rgb="FFFF0000"/>
      <name val="Simplon Norm"/>
      <family val="2"/>
    </font>
    <font>
      <b/>
      <sz val="11"/>
      <name val="Simplon Norm"/>
      <family val="2"/>
    </font>
    <font>
      <sz val="10"/>
      <color theme="0"/>
      <name val="Arial"/>
      <family val="2"/>
    </font>
    <font>
      <b/>
      <sz val="11"/>
      <color theme="1"/>
      <name val="Simplon Norm"/>
      <family val="2"/>
    </font>
    <font>
      <sz val="11"/>
      <color rgb="FFFF0000"/>
      <name val="Simplon Norm"/>
      <family val="2"/>
    </font>
    <font>
      <b/>
      <sz val="11"/>
      <color rgb="FFFF0000"/>
      <name val="Simplon Norm"/>
      <family val="2"/>
    </font>
    <font>
      <b/>
      <sz val="11"/>
      <color rgb="FF000000"/>
      <name val="Simplon Norm"/>
      <family val="2"/>
    </font>
    <font>
      <sz val="11"/>
      <color rgb="FF000000"/>
      <name val="Simplon Norm"/>
      <family val="2"/>
    </font>
    <font>
      <sz val="11"/>
      <color theme="1"/>
      <name val="Simplon Norm"/>
      <family val="2"/>
    </font>
    <font>
      <sz val="11"/>
      <name val="Simplon Norm"/>
      <family val="2"/>
    </font>
    <font>
      <b/>
      <sz val="10"/>
      <name val="Arial"/>
      <family val="2"/>
    </font>
    <font>
      <sz val="10"/>
      <color theme="1"/>
      <name val="Calibri"/>
      <family val="2"/>
      <scheme val="minor"/>
    </font>
    <font>
      <sz val="22"/>
      <color rgb="FFFF0000"/>
      <name val="Arial"/>
      <family val="2"/>
    </font>
    <font>
      <sz val="12"/>
      <color rgb="FF000000"/>
      <name val="Calibri"/>
      <family val="2"/>
      <scheme val="minor"/>
    </font>
    <font>
      <sz val="20"/>
      <color rgb="FF000000"/>
      <name val="Calibri"/>
      <family val="2"/>
      <scheme val="minor"/>
    </font>
    <font>
      <sz val="16"/>
      <color rgb="FF000000"/>
      <name val="Calibri"/>
      <family val="2"/>
      <scheme val="minor"/>
    </font>
    <font>
      <b/>
      <sz val="16"/>
      <color rgb="FF000000"/>
      <name val="Arial"/>
      <family val="2"/>
    </font>
    <font>
      <sz val="22"/>
      <color rgb="FF000000"/>
      <name val="Arial"/>
      <family val="2"/>
    </font>
    <font>
      <sz val="22"/>
      <color rgb="FF13AD85"/>
      <name val="Arial"/>
      <family val="2"/>
    </font>
    <font>
      <b/>
      <sz val="22"/>
      <color rgb="FF13AD85"/>
      <name val="Arial"/>
      <family val="2"/>
    </font>
    <font>
      <sz val="12"/>
      <color rgb="FF000000"/>
      <name val="Arial"/>
      <family val="2"/>
    </font>
    <font>
      <sz val="14"/>
      <color rgb="FF000000"/>
      <name val="Arial"/>
      <family val="2"/>
    </font>
    <font>
      <sz val="10"/>
      <color rgb="FF000000"/>
      <name val="Arial"/>
      <family val="2"/>
    </font>
    <font>
      <b/>
      <sz val="16"/>
      <color rgb="FF000000"/>
      <name val="Simplon Norm"/>
      <family val="2"/>
    </font>
    <font>
      <sz val="16"/>
      <color rgb="FF000000"/>
      <name val="Simplon Norm"/>
      <family val="2"/>
    </font>
    <font>
      <sz val="14"/>
      <color rgb="FF000000"/>
      <name val="Arial"/>
      <family val="2"/>
    </font>
    <font>
      <sz val="12"/>
      <color rgb="FF000000"/>
      <name val="Arial"/>
      <family val="2"/>
    </font>
    <font>
      <b/>
      <sz val="12"/>
      <color rgb="FF000000"/>
      <name val="Arial"/>
      <family val="2"/>
    </font>
    <font>
      <b/>
      <sz val="16"/>
      <color rgb="FF0D0D0D"/>
      <name val="Arial"/>
      <family val="2"/>
    </font>
    <font>
      <sz val="16"/>
      <color rgb="FF000000"/>
      <name val="Simplon Norm"/>
      <family val="2"/>
    </font>
    <font>
      <sz val="12"/>
      <name val="Simplon Norm"/>
      <family val="2"/>
    </font>
    <font>
      <b/>
      <sz val="10"/>
      <name val="Simplon Norm"/>
      <family val="2"/>
    </font>
    <font>
      <b/>
      <sz val="12"/>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0.34998626667073579"/>
        <bgColor indexed="64"/>
      </patternFill>
    </fill>
    <fill>
      <patternFill patternType="solid">
        <fgColor rgb="FF89F0D4"/>
        <bgColor indexed="64"/>
      </patternFill>
    </fill>
    <fill>
      <patternFill patternType="solid">
        <fgColor theme="0" tint="-0.249977111117893"/>
        <bgColor rgb="FF000000"/>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thin">
        <color indexed="64"/>
      </top>
      <bottom style="double">
        <color indexed="64"/>
      </bottom>
      <diagonal/>
    </border>
    <border>
      <left style="medium">
        <color rgb="FF000000"/>
      </left>
      <right/>
      <top/>
      <bottom/>
      <diagonal/>
    </border>
    <border>
      <left/>
      <right style="medium">
        <color rgb="FF000000"/>
      </right>
      <top/>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right/>
      <top style="thick">
        <color indexed="64"/>
      </top>
      <bottom/>
      <diagonal/>
    </border>
    <border>
      <left style="medium">
        <color rgb="FF000000"/>
      </left>
      <right style="thin">
        <color rgb="FF000000"/>
      </right>
      <top style="thick">
        <color indexed="64"/>
      </top>
      <bottom/>
      <diagonal/>
    </border>
    <border>
      <left style="thin">
        <color rgb="FF000000"/>
      </left>
      <right style="thick">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double">
        <color indexed="64"/>
      </bottom>
      <diagonal/>
    </border>
  </borders>
  <cellStyleXfs count="43">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0" fontId="9" fillId="0" borderId="0"/>
    <xf numFmtId="0" fontId="4" fillId="0" borderId="0"/>
    <xf numFmtId="0" fontId="11" fillId="0" borderId="0" applyNumberFormat="0" applyFill="0" applyBorder="0" applyAlignment="0" applyProtection="0"/>
    <xf numFmtId="0" fontId="3" fillId="0" borderId="0"/>
    <xf numFmtId="0" fontId="2" fillId="0" borderId="0"/>
    <xf numFmtId="43" fontId="9" fillId="0" borderId="0" applyFont="0" applyFill="0" applyBorder="0" applyAlignment="0" applyProtection="0"/>
    <xf numFmtId="44" fontId="9" fillId="0" borderId="0" applyFont="0" applyFill="0" applyBorder="0" applyAlignment="0" applyProtection="0"/>
    <xf numFmtId="0" fontId="2" fillId="0" borderId="0"/>
    <xf numFmtId="0" fontId="2" fillId="0" borderId="0"/>
  </cellStyleXfs>
  <cellXfs count="180">
    <xf numFmtId="0" fontId="0" fillId="0" borderId="0" xfId="0"/>
    <xf numFmtId="0" fontId="16" fillId="0" borderId="0" xfId="0" applyFont="1" applyAlignment="1">
      <alignment vertical="center"/>
    </xf>
    <xf numFmtId="4" fontId="16" fillId="4" borderId="17" xfId="0" applyNumberFormat="1" applyFont="1" applyFill="1" applyBorder="1" applyAlignment="1">
      <alignment horizontal="right" vertical="center"/>
    </xf>
    <xf numFmtId="0" fontId="17" fillId="0" borderId="1" xfId="0" applyFont="1" applyBorder="1" applyAlignment="1">
      <alignment vertical="center"/>
    </xf>
    <xf numFmtId="0" fontId="17" fillId="4" borderId="1" xfId="0" applyFont="1" applyFill="1" applyBorder="1" applyAlignment="1">
      <alignment vertical="center"/>
    </xf>
    <xf numFmtId="4" fontId="17" fillId="4" borderId="1" xfId="0" applyNumberFormat="1" applyFont="1" applyFill="1" applyBorder="1" applyAlignment="1">
      <alignment horizontal="right" vertical="center"/>
    </xf>
    <xf numFmtId="0" fontId="17" fillId="0" borderId="2" xfId="0" applyFont="1" applyBorder="1" applyAlignment="1">
      <alignment vertical="center"/>
    </xf>
    <xf numFmtId="0" fontId="17" fillId="4" borderId="2" xfId="0" applyFont="1" applyFill="1" applyBorder="1" applyAlignment="1">
      <alignment vertical="center"/>
    </xf>
    <xf numFmtId="4" fontId="17" fillId="4" borderId="2" xfId="0" applyNumberFormat="1" applyFont="1" applyFill="1" applyBorder="1" applyAlignment="1">
      <alignment horizontal="right" vertical="center"/>
    </xf>
    <xf numFmtId="0" fontId="16" fillId="5" borderId="7" xfId="0" applyFont="1" applyFill="1" applyBorder="1" applyAlignment="1">
      <alignment horizontal="right" vertical="center"/>
    </xf>
    <xf numFmtId="0" fontId="16" fillId="3" borderId="8" xfId="0" applyFont="1" applyFill="1" applyBorder="1" applyAlignment="1">
      <alignment vertical="center"/>
    </xf>
    <xf numFmtId="0" fontId="16" fillId="3" borderId="8" xfId="0" applyFont="1" applyFill="1" applyBorder="1" applyAlignment="1">
      <alignment horizontal="left" vertical="center"/>
    </xf>
    <xf numFmtId="0" fontId="16" fillId="5" borderId="8" xfId="0" applyFont="1" applyFill="1" applyBorder="1" applyAlignment="1">
      <alignment horizontal="right" vertical="center"/>
    </xf>
    <xf numFmtId="2" fontId="17" fillId="4" borderId="1" xfId="0" applyNumberFormat="1" applyFont="1" applyFill="1" applyBorder="1" applyAlignment="1">
      <alignment horizontal="right" vertical="center"/>
    </xf>
    <xf numFmtId="2" fontId="17" fillId="4" borderId="1" xfId="0" applyNumberFormat="1" applyFont="1" applyFill="1" applyBorder="1" applyAlignment="1">
      <alignment vertical="center"/>
    </xf>
    <xf numFmtId="0" fontId="0" fillId="2" borderId="0" xfId="0" applyFill="1"/>
    <xf numFmtId="0" fontId="15" fillId="2" borderId="0" xfId="0" applyFont="1" applyFill="1"/>
    <xf numFmtId="0" fontId="15" fillId="6" borderId="0" xfId="0" applyFont="1" applyFill="1"/>
    <xf numFmtId="0" fontId="0" fillId="2" borderId="0" xfId="0" applyFill="1" applyAlignment="1">
      <alignment wrapText="1"/>
    </xf>
    <xf numFmtId="0" fontId="0" fillId="3" borderId="0" xfId="0" applyFill="1"/>
    <xf numFmtId="0" fontId="12" fillId="3" borderId="0" xfId="0" applyFont="1" applyFill="1"/>
    <xf numFmtId="0" fontId="0" fillId="7" borderId="0" xfId="0" applyFill="1"/>
    <xf numFmtId="0" fontId="26" fillId="0" borderId="0" xfId="0" applyFont="1"/>
    <xf numFmtId="0" fontId="26" fillId="0" borderId="19" xfId="0" applyFont="1" applyBorder="1"/>
    <xf numFmtId="0" fontId="26" fillId="0" borderId="10" xfId="0" applyFont="1" applyBorder="1"/>
    <xf numFmtId="0" fontId="24" fillId="0" borderId="8" xfId="0" applyFont="1" applyBorder="1" applyAlignment="1">
      <alignment horizontal="center"/>
    </xf>
    <xf numFmtId="0" fontId="24" fillId="0" borderId="8" xfId="0" applyFont="1" applyBorder="1" applyAlignment="1">
      <alignment horizontal="center" wrapText="1"/>
    </xf>
    <xf numFmtId="14" fontId="25" fillId="0" borderId="8" xfId="0" applyNumberFormat="1" applyFont="1" applyBorder="1" applyAlignment="1">
      <alignment horizontal="left"/>
    </xf>
    <xf numFmtId="0" fontId="25" fillId="0" borderId="8" xfId="0" applyFont="1" applyBorder="1"/>
    <xf numFmtId="3" fontId="25" fillId="0" borderId="8" xfId="0" applyNumberFormat="1" applyFont="1" applyBorder="1" applyAlignment="1">
      <alignment horizontal="right" vertical="center"/>
    </xf>
    <xf numFmtId="14" fontId="22" fillId="0" borderId="8" xfId="0" applyNumberFormat="1" applyFont="1" applyBorder="1" applyAlignment="1">
      <alignment horizontal="left"/>
    </xf>
    <xf numFmtId="0" fontId="22" fillId="0" borderId="8" xfId="0" applyFont="1" applyBorder="1"/>
    <xf numFmtId="3" fontId="22" fillId="0" borderId="8" xfId="0" applyNumberFormat="1" applyFont="1" applyBorder="1" applyAlignment="1">
      <alignment horizontal="right" vertical="center"/>
    </xf>
    <xf numFmtId="0" fontId="22" fillId="0" borderId="8" xfId="0" applyFont="1" applyBorder="1" applyAlignment="1">
      <alignment horizontal="right" vertical="center"/>
    </xf>
    <xf numFmtId="3" fontId="25" fillId="0" borderId="8" xfId="0" applyNumberFormat="1" applyFont="1" applyBorder="1" applyAlignment="1">
      <alignment horizontal="right"/>
    </xf>
    <xf numFmtId="4" fontId="25" fillId="0" borderId="8" xfId="0" applyNumberFormat="1" applyFont="1" applyBorder="1"/>
    <xf numFmtId="43" fontId="25" fillId="0" borderId="8" xfId="0" applyNumberFormat="1" applyFont="1" applyBorder="1" applyAlignment="1">
      <alignment horizontal="left"/>
    </xf>
    <xf numFmtId="43" fontId="25" fillId="0" borderId="8" xfId="0" applyNumberFormat="1" applyFont="1" applyBorder="1" applyAlignment="1">
      <alignment horizontal="right" vertical="center"/>
    </xf>
    <xf numFmtId="43" fontId="27" fillId="0" borderId="8" xfId="0" applyNumberFormat="1" applyFont="1" applyBorder="1"/>
    <xf numFmtId="43" fontId="22" fillId="0" borderId="8" xfId="0" applyNumberFormat="1" applyFont="1" applyBorder="1" applyAlignment="1">
      <alignment horizontal="right" vertical="center"/>
    </xf>
    <xf numFmtId="43" fontId="22" fillId="0" borderId="8" xfId="0" applyNumberFormat="1" applyFont="1" applyBorder="1"/>
    <xf numFmtId="4" fontId="25" fillId="0" borderId="8" xfId="0" applyNumberFormat="1" applyFont="1" applyBorder="1" applyAlignment="1">
      <alignment horizontal="left" vertical="center"/>
    </xf>
    <xf numFmtId="0" fontId="25" fillId="0" borderId="8" xfId="0" applyFont="1" applyBorder="1" applyAlignment="1">
      <alignment horizontal="right" vertical="center"/>
    </xf>
    <xf numFmtId="0" fontId="25" fillId="0" borderId="8" xfId="0" applyFont="1" applyBorder="1" applyAlignment="1">
      <alignment horizontal="left" vertical="center"/>
    </xf>
    <xf numFmtId="43" fontId="25" fillId="0" borderId="21" xfId="0" applyNumberFormat="1" applyFont="1" applyBorder="1" applyAlignment="1">
      <alignment horizontal="right" vertical="center"/>
    </xf>
    <xf numFmtId="43" fontId="25" fillId="0" borderId="26" xfId="0" applyNumberFormat="1" applyFont="1" applyBorder="1" applyAlignment="1">
      <alignment horizontal="right" vertical="center"/>
    </xf>
    <xf numFmtId="0" fontId="25" fillId="0" borderId="8" xfId="0" applyFont="1" applyBorder="1" applyAlignment="1">
      <alignment horizontal="left"/>
    </xf>
    <xf numFmtId="0" fontId="27" fillId="0" borderId="8" xfId="0" applyFont="1" applyBorder="1"/>
    <xf numFmtId="0" fontId="27" fillId="0" borderId="8" xfId="0" applyFont="1" applyBorder="1" applyAlignment="1">
      <alignment horizontal="right" vertical="center"/>
    </xf>
    <xf numFmtId="43" fontId="27" fillId="0" borderId="8" xfId="0" applyNumberFormat="1" applyFont="1" applyBorder="1" applyAlignment="1">
      <alignment horizontal="right" vertical="center"/>
    </xf>
    <xf numFmtId="43" fontId="27" fillId="0" borderId="8" xfId="0" applyNumberFormat="1" applyFont="1" applyBorder="1" applyAlignment="1">
      <alignment vertical="center"/>
    </xf>
    <xf numFmtId="4" fontId="22" fillId="0" borderId="8" xfId="0" applyNumberFormat="1" applyFont="1" applyBorder="1" applyAlignment="1">
      <alignment horizontal="left" vertical="center"/>
    </xf>
    <xf numFmtId="43" fontId="22" fillId="0" borderId="8" xfId="0" applyNumberFormat="1" applyFont="1" applyBorder="1" applyAlignment="1">
      <alignment horizontal="left"/>
    </xf>
    <xf numFmtId="0" fontId="23" fillId="0" borderId="8" xfId="0" applyFont="1" applyBorder="1" applyAlignment="1">
      <alignment horizontal="center" wrapText="1"/>
    </xf>
    <xf numFmtId="43" fontId="18" fillId="0" borderId="8" xfId="0" applyNumberFormat="1" applyFont="1" applyBorder="1"/>
    <xf numFmtId="0" fontId="22" fillId="0" borderId="8" xfId="0" applyFont="1" applyBorder="1" applyAlignment="1">
      <alignment horizontal="right"/>
    </xf>
    <xf numFmtId="0" fontId="22" fillId="0" borderId="8" xfId="0" applyFont="1" applyBorder="1" applyAlignment="1">
      <alignment horizontal="left"/>
    </xf>
    <xf numFmtId="43" fontId="23" fillId="0" borderId="26" xfId="0" applyNumberFormat="1" applyFont="1" applyBorder="1" applyAlignment="1">
      <alignment horizontal="right" vertical="center"/>
    </xf>
    <xf numFmtId="43" fontId="23" fillId="0" borderId="35" xfId="0" applyNumberFormat="1" applyFont="1" applyBorder="1" applyAlignment="1">
      <alignment horizontal="center" vertical="center"/>
    </xf>
    <xf numFmtId="14" fontId="22" fillId="0" borderId="13" xfId="0" applyNumberFormat="1" applyFont="1" applyBorder="1" applyAlignment="1">
      <alignment horizontal="left" wrapText="1"/>
    </xf>
    <xf numFmtId="4" fontId="22" fillId="0" borderId="16" xfId="0" applyNumberFormat="1" applyFont="1" applyBorder="1" applyAlignment="1">
      <alignment wrapText="1"/>
    </xf>
    <xf numFmtId="0" fontId="27" fillId="0" borderId="13" xfId="0" applyFont="1" applyBorder="1" applyAlignment="1">
      <alignment wrapText="1"/>
    </xf>
    <xf numFmtId="4" fontId="0" fillId="0" borderId="0" xfId="0" applyNumberFormat="1"/>
    <xf numFmtId="0" fontId="27" fillId="0" borderId="0" xfId="0" applyFont="1" applyAlignment="1">
      <alignment wrapText="1"/>
    </xf>
    <xf numFmtId="4" fontId="27" fillId="0" borderId="0" xfId="0" applyNumberFormat="1" applyFont="1" applyAlignment="1">
      <alignment wrapText="1"/>
    </xf>
    <xf numFmtId="0" fontId="22" fillId="0" borderId="0" xfId="0" applyFont="1" applyAlignment="1">
      <alignment wrapText="1"/>
    </xf>
    <xf numFmtId="4" fontId="22" fillId="0" borderId="0" xfId="0" applyNumberFormat="1" applyFont="1" applyAlignment="1">
      <alignment wrapText="1"/>
    </xf>
    <xf numFmtId="0" fontId="26" fillId="0" borderId="18" xfId="0" applyFont="1" applyBorder="1"/>
    <xf numFmtId="0" fontId="26" fillId="2" borderId="3" xfId="0" applyFont="1" applyFill="1" applyBorder="1"/>
    <xf numFmtId="0" fontId="26" fillId="2" borderId="9" xfId="0" applyFont="1" applyFill="1" applyBorder="1"/>
    <xf numFmtId="0" fontId="21" fillId="2" borderId="9" xfId="0" applyFont="1" applyFill="1" applyBorder="1" applyAlignment="1">
      <alignment horizontal="center"/>
    </xf>
    <xf numFmtId="0" fontId="21" fillId="2" borderId="4" xfId="0" applyFont="1" applyFill="1" applyBorder="1" applyAlignment="1">
      <alignment horizontal="center"/>
    </xf>
    <xf numFmtId="0" fontId="21" fillId="0" borderId="18" xfId="0" applyFont="1" applyBorder="1"/>
    <xf numFmtId="0" fontId="21" fillId="0" borderId="0" xfId="0" applyFont="1"/>
    <xf numFmtId="43" fontId="27" fillId="0" borderId="8" xfId="0" applyNumberFormat="1" applyFont="1" applyBorder="1" applyAlignment="1">
      <alignment horizontal="left" vertical="center"/>
    </xf>
    <xf numFmtId="43" fontId="6" fillId="0" borderId="0" xfId="0" applyNumberFormat="1" applyFont="1"/>
    <xf numFmtId="0" fontId="6" fillId="0" borderId="0" xfId="0" applyFont="1"/>
    <xf numFmtId="0" fontId="23" fillId="0" borderId="22" xfId="0" applyFont="1" applyBorder="1" applyAlignment="1">
      <alignment horizontal="center" wrapText="1"/>
    </xf>
    <xf numFmtId="0" fontId="23" fillId="0" borderId="18" xfId="0" applyFont="1" applyBorder="1" applyAlignment="1">
      <alignment horizontal="center" wrapText="1"/>
    </xf>
    <xf numFmtId="14" fontId="27" fillId="0" borderId="18" xfId="0" applyNumberFormat="1" applyFont="1" applyBorder="1" applyAlignment="1">
      <alignment wrapText="1"/>
    </xf>
    <xf numFmtId="43" fontId="22" fillId="0" borderId="14" xfId="0" applyNumberFormat="1" applyFont="1" applyBorder="1" applyAlignment="1">
      <alignment wrapText="1"/>
    </xf>
    <xf numFmtId="14" fontId="22" fillId="0" borderId="18" xfId="0" applyNumberFormat="1" applyFont="1" applyBorder="1" applyAlignment="1">
      <alignment wrapText="1"/>
    </xf>
    <xf numFmtId="43" fontId="22" fillId="0" borderId="20" xfId="0" applyNumberFormat="1" applyFont="1" applyBorder="1" applyAlignment="1">
      <alignment wrapText="1"/>
    </xf>
    <xf numFmtId="14" fontId="22" fillId="0" borderId="19" xfId="0" applyNumberFormat="1" applyFont="1" applyBorder="1"/>
    <xf numFmtId="0" fontId="22" fillId="0" borderId="10" xfId="0" applyFont="1" applyBorder="1"/>
    <xf numFmtId="4" fontId="22" fillId="0" borderId="15" xfId="0" applyNumberFormat="1" applyFont="1" applyBorder="1"/>
    <xf numFmtId="0" fontId="27" fillId="0" borderId="10" xfId="0" applyFont="1" applyBorder="1"/>
    <xf numFmtId="43" fontId="22" fillId="0" borderId="12" xfId="0" applyNumberFormat="1" applyFont="1" applyBorder="1"/>
    <xf numFmtId="0" fontId="22" fillId="0" borderId="0" xfId="0" applyFont="1"/>
    <xf numFmtId="0" fontId="23" fillId="0" borderId="14" xfId="0" applyFont="1" applyBorder="1"/>
    <xf numFmtId="0" fontId="22" fillId="0" borderId="14" xfId="0" applyFont="1" applyBorder="1"/>
    <xf numFmtId="43" fontId="22" fillId="0" borderId="0" xfId="0" applyNumberFormat="1" applyFont="1"/>
    <xf numFmtId="43" fontId="22" fillId="0" borderId="10" xfId="0" applyNumberFormat="1" applyFont="1" applyBorder="1"/>
    <xf numFmtId="0" fontId="22" fillId="2" borderId="0" xfId="0" applyFont="1" applyFill="1"/>
    <xf numFmtId="43" fontId="22" fillId="2" borderId="14" xfId="0" applyNumberFormat="1" applyFont="1" applyFill="1" applyBorder="1"/>
    <xf numFmtId="4" fontId="23" fillId="0" borderId="14" xfId="0" applyNumberFormat="1" applyFont="1" applyBorder="1"/>
    <xf numFmtId="0" fontId="22" fillId="0" borderId="18" xfId="0" applyFont="1" applyBorder="1"/>
    <xf numFmtId="0" fontId="22" fillId="2" borderId="18" xfId="0" applyFont="1" applyFill="1" applyBorder="1"/>
    <xf numFmtId="0" fontId="22" fillId="0" borderId="0" xfId="0" applyFont="1" applyAlignment="1">
      <alignment horizontal="left"/>
    </xf>
    <xf numFmtId="43" fontId="26" fillId="0" borderId="12" xfId="0" applyNumberFormat="1" applyFont="1" applyBorder="1"/>
    <xf numFmtId="0" fontId="31" fillId="0" borderId="0" xfId="0" applyFont="1"/>
    <xf numFmtId="0" fontId="31" fillId="4" borderId="0" xfId="0" applyFont="1" applyFill="1"/>
    <xf numFmtId="0" fontId="32" fillId="4" borderId="0" xfId="0" applyFont="1" applyFill="1"/>
    <xf numFmtId="0" fontId="10" fillId="0" borderId="0" xfId="0" applyFont="1"/>
    <xf numFmtId="0" fontId="10" fillId="4" borderId="0" xfId="0" applyFont="1" applyFill="1"/>
    <xf numFmtId="0" fontId="10" fillId="4" borderId="0" xfId="0" applyFont="1" applyFill="1" applyAlignment="1">
      <alignment horizontal="left" vertical="center"/>
    </xf>
    <xf numFmtId="0" fontId="33" fillId="0" borderId="0" xfId="0" applyFont="1"/>
    <xf numFmtId="0" fontId="33" fillId="4" borderId="0" xfId="0" applyFont="1" applyFill="1"/>
    <xf numFmtId="0" fontId="34" fillId="0" borderId="0" xfId="0" applyFont="1"/>
    <xf numFmtId="0" fontId="31" fillId="0" borderId="0" xfId="0" applyFont="1" applyAlignment="1">
      <alignment horizontal="left"/>
    </xf>
    <xf numFmtId="0" fontId="38" fillId="4" borderId="0" xfId="0" applyFont="1" applyFill="1"/>
    <xf numFmtId="0" fontId="39" fillId="4" borderId="0" xfId="0" applyFont="1" applyFill="1" applyAlignment="1">
      <alignment horizontal="left" vertical="center"/>
    </xf>
    <xf numFmtId="0" fontId="40" fillId="4" borderId="0" xfId="0" applyFont="1" applyFill="1" applyAlignment="1">
      <alignment wrapText="1"/>
    </xf>
    <xf numFmtId="0" fontId="46" fillId="4" borderId="0" xfId="0" applyFont="1" applyFill="1" applyAlignment="1">
      <alignment vertical="center"/>
    </xf>
    <xf numFmtId="0" fontId="26" fillId="3" borderId="0" xfId="0" applyFont="1" applyFill="1"/>
    <xf numFmtId="0" fontId="48" fillId="8" borderId="25" xfId="0" applyFont="1" applyFill="1" applyBorder="1"/>
    <xf numFmtId="0" fontId="49" fillId="8" borderId="28" xfId="0" applyFont="1" applyFill="1" applyBorder="1" applyAlignment="1">
      <alignment horizontal="right"/>
    </xf>
    <xf numFmtId="0" fontId="24" fillId="9" borderId="29" xfId="0" applyFont="1" applyFill="1" applyBorder="1"/>
    <xf numFmtId="0" fontId="24" fillId="9" borderId="34" xfId="0" applyFont="1" applyFill="1" applyBorder="1"/>
    <xf numFmtId="0" fontId="24" fillId="9" borderId="29" xfId="0" applyFont="1" applyFill="1" applyBorder="1" applyAlignment="1">
      <alignment horizontal="center"/>
    </xf>
    <xf numFmtId="0" fontId="24" fillId="9" borderId="30" xfId="0" applyFont="1" applyFill="1" applyBorder="1" applyAlignment="1">
      <alignment horizontal="center"/>
    </xf>
    <xf numFmtId="0" fontId="24" fillId="9" borderId="30" xfId="0" applyFont="1" applyFill="1" applyBorder="1" applyAlignment="1">
      <alignment horizontal="center" wrapText="1"/>
    </xf>
    <xf numFmtId="0" fontId="24" fillId="9" borderId="31" xfId="0" applyFont="1" applyFill="1" applyBorder="1" applyAlignment="1">
      <alignment horizontal="center"/>
    </xf>
    <xf numFmtId="0" fontId="24" fillId="9" borderId="32" xfId="0" applyFont="1" applyFill="1" applyBorder="1" applyAlignment="1">
      <alignment horizontal="center" wrapText="1"/>
    </xf>
    <xf numFmtId="0" fontId="24" fillId="9" borderId="33" xfId="0" applyFont="1" applyFill="1" applyBorder="1" applyAlignment="1">
      <alignment horizontal="center" wrapText="1"/>
    </xf>
    <xf numFmtId="0" fontId="20" fillId="3" borderId="0" xfId="0" applyFont="1" applyFill="1"/>
    <xf numFmtId="0" fontId="28" fillId="3" borderId="0" xfId="0" applyFont="1" applyFill="1"/>
    <xf numFmtId="0" fontId="19" fillId="9" borderId="29" xfId="0" applyFont="1" applyFill="1" applyBorder="1"/>
    <xf numFmtId="0" fontId="19" fillId="9" borderId="34" xfId="0" applyFont="1" applyFill="1" applyBorder="1"/>
    <xf numFmtId="0" fontId="19" fillId="9" borderId="29" xfId="0" applyFont="1" applyFill="1" applyBorder="1" applyAlignment="1">
      <alignment horizontal="center"/>
    </xf>
    <xf numFmtId="0" fontId="19" fillId="9" borderId="30" xfId="0" applyFont="1" applyFill="1" applyBorder="1" applyAlignment="1">
      <alignment horizontal="center"/>
    </xf>
    <xf numFmtId="0" fontId="19" fillId="9" borderId="30" xfId="0" applyFont="1" applyFill="1" applyBorder="1" applyAlignment="1">
      <alignment horizontal="center" wrapText="1"/>
    </xf>
    <xf numFmtId="0" fontId="19" fillId="9" borderId="31" xfId="0" applyFont="1" applyFill="1" applyBorder="1" applyAlignment="1">
      <alignment horizontal="center"/>
    </xf>
    <xf numFmtId="0" fontId="19" fillId="9" borderId="32" xfId="0" applyFont="1" applyFill="1" applyBorder="1" applyAlignment="1">
      <alignment horizontal="center" wrapText="1"/>
    </xf>
    <xf numFmtId="0" fontId="19" fillId="9" borderId="33" xfId="0" applyFont="1" applyFill="1" applyBorder="1" applyAlignment="1">
      <alignment horizontal="center" wrapText="1"/>
    </xf>
    <xf numFmtId="0" fontId="1" fillId="3" borderId="0" xfId="0" applyFont="1" applyFill="1"/>
    <xf numFmtId="43" fontId="0" fillId="3" borderId="0" xfId="0" applyNumberFormat="1" applyFill="1"/>
    <xf numFmtId="4" fontId="0" fillId="3" borderId="0" xfId="0" applyNumberFormat="1" applyFill="1"/>
    <xf numFmtId="43" fontId="29" fillId="3" borderId="0" xfId="0" applyNumberFormat="1" applyFont="1" applyFill="1"/>
    <xf numFmtId="0" fontId="24" fillId="9" borderId="5" xfId="0" applyFont="1" applyFill="1" applyBorder="1" applyAlignment="1">
      <alignment wrapText="1"/>
    </xf>
    <xf numFmtId="0" fontId="24" fillId="9" borderId="7" xfId="0" applyFont="1" applyFill="1" applyBorder="1" applyAlignment="1">
      <alignment wrapText="1"/>
    </xf>
    <xf numFmtId="0" fontId="25" fillId="9" borderId="11" xfId="0" applyFont="1" applyFill="1" applyBorder="1" applyAlignment="1">
      <alignment wrapText="1"/>
    </xf>
    <xf numFmtId="0" fontId="25" fillId="9" borderId="12" xfId="0" applyFont="1" applyFill="1" applyBorder="1" applyAlignment="1">
      <alignment wrapText="1"/>
    </xf>
    <xf numFmtId="0" fontId="25" fillId="9" borderId="8" xfId="0" applyFont="1" applyFill="1" applyBorder="1" applyAlignment="1">
      <alignment horizontal="center" wrapText="1"/>
    </xf>
    <xf numFmtId="0" fontId="25" fillId="9" borderId="10" xfId="0" applyFont="1" applyFill="1" applyBorder="1" applyAlignment="1">
      <alignment horizontal="center" wrapText="1"/>
    </xf>
    <xf numFmtId="0" fontId="25" fillId="9" borderId="12" xfId="0" applyFont="1" applyFill="1" applyBorder="1" applyAlignment="1">
      <alignment horizontal="center" wrapText="1"/>
    </xf>
    <xf numFmtId="0" fontId="24" fillId="0" borderId="0" xfId="0" applyFont="1"/>
    <xf numFmtId="0" fontId="30" fillId="4" borderId="0" xfId="0" applyFont="1" applyFill="1" applyAlignment="1">
      <alignment horizontal="left" vertical="center"/>
    </xf>
    <xf numFmtId="0" fontId="35" fillId="4" borderId="0" xfId="0" applyFont="1" applyFill="1" applyAlignment="1">
      <alignment horizontal="left" vertical="center"/>
    </xf>
    <xf numFmtId="0" fontId="37" fillId="4" borderId="0" xfId="0" applyFont="1" applyFill="1" applyAlignment="1">
      <alignment horizontal="left" vertical="center"/>
    </xf>
    <xf numFmtId="0" fontId="39" fillId="4" borderId="0" xfId="0" applyFont="1" applyFill="1" applyAlignment="1">
      <alignment horizontal="left" vertical="center"/>
    </xf>
    <xf numFmtId="0" fontId="31" fillId="0" borderId="0" xfId="0" applyFont="1"/>
    <xf numFmtId="0" fontId="41" fillId="4" borderId="0" xfId="0" applyFont="1" applyFill="1" applyAlignment="1">
      <alignment horizontal="left" vertical="top" wrapText="1"/>
    </xf>
    <xf numFmtId="0" fontId="0" fillId="4" borderId="0" xfId="0" applyFill="1" applyAlignment="1">
      <alignment horizontal="left" vertical="top" wrapText="1"/>
    </xf>
    <xf numFmtId="0" fontId="42" fillId="4" borderId="0" xfId="0" applyFont="1" applyFill="1" applyAlignment="1">
      <alignment horizontal="left" vertical="top" wrapText="1"/>
    </xf>
    <xf numFmtId="0" fontId="43" fillId="4" borderId="0" xfId="0" applyFont="1" applyFill="1" applyAlignment="1">
      <alignment horizontal="left" vertical="top" wrapText="1"/>
    </xf>
    <xf numFmtId="0" fontId="47" fillId="4" borderId="0" xfId="0" applyFont="1" applyFill="1" applyAlignment="1">
      <alignment horizontal="left" vertical="top" wrapText="1"/>
    </xf>
    <xf numFmtId="0" fontId="44" fillId="4" borderId="0" xfId="0" applyFont="1" applyFill="1" applyAlignment="1">
      <alignment horizontal="center" vertical="top" wrapText="1"/>
    </xf>
    <xf numFmtId="0" fontId="0" fillId="4" borderId="0" xfId="0" applyFill="1" applyAlignment="1">
      <alignment horizontal="center" vertical="top" wrapText="1"/>
    </xf>
    <xf numFmtId="0" fontId="45" fillId="4" borderId="0" xfId="0" applyFont="1" applyFill="1" applyAlignment="1">
      <alignment horizontal="center" vertical="top" wrapText="1"/>
    </xf>
    <xf numFmtId="0" fontId="50" fillId="4" borderId="0" xfId="0" applyFont="1" applyFill="1" applyAlignment="1">
      <alignment horizontal="center" vertical="top" wrapText="1"/>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9" fillId="8" borderId="27" xfId="0" applyFont="1" applyFill="1" applyBorder="1" applyAlignment="1">
      <alignment horizontal="center" vertical="center"/>
    </xf>
    <xf numFmtId="0" fontId="19" fillId="8" borderId="0" xfId="0" applyFont="1" applyFill="1" applyAlignment="1">
      <alignment horizontal="center" vertical="center"/>
    </xf>
    <xf numFmtId="0" fontId="24" fillId="0" borderId="5"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0" fontId="19" fillId="8" borderId="5"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24" fillId="9" borderId="6" xfId="0" applyFont="1" applyFill="1" applyBorder="1" applyAlignment="1">
      <alignment horizontal="center" wrapText="1"/>
    </xf>
    <xf numFmtId="0" fontId="19" fillId="8" borderId="3" xfId="0" applyFont="1" applyFill="1" applyBorder="1" applyAlignment="1">
      <alignment horizontal="center"/>
    </xf>
    <xf numFmtId="0" fontId="19" fillId="8" borderId="9" xfId="0" applyFont="1" applyFill="1" applyBorder="1" applyAlignment="1">
      <alignment horizontal="center"/>
    </xf>
    <xf numFmtId="0" fontId="19" fillId="8" borderId="4" xfId="0" applyFont="1" applyFill="1" applyBorder="1" applyAlignment="1">
      <alignment horizontal="center"/>
    </xf>
    <xf numFmtId="0" fontId="19" fillId="8" borderId="19" xfId="0" applyFont="1" applyFill="1" applyBorder="1" applyAlignment="1">
      <alignment horizontal="center"/>
    </xf>
    <xf numFmtId="0" fontId="19" fillId="8" borderId="10" xfId="0" applyFont="1" applyFill="1" applyBorder="1" applyAlignment="1">
      <alignment horizontal="center"/>
    </xf>
    <xf numFmtId="0" fontId="19" fillId="8" borderId="12" xfId="0" applyFont="1" applyFill="1" applyBorder="1" applyAlignment="1">
      <alignment horizontal="center"/>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cellXfs>
  <cellStyles count="43">
    <cellStyle name="Comma 2" xfId="39" xr:uid="{6393E24C-0F49-4FE6-9421-FA674BF29825}"/>
    <cellStyle name="Currency 2" xfId="40" xr:uid="{A5CB1592-3028-4F1A-9F8E-ACFEF5AFEFFF}"/>
    <cellStyle name="Followed Hyperlink" xfId="8" builtinId="9" hidden="1"/>
    <cellStyle name="Followed Hyperlink" xfId="14"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30" builtinId="9" hidden="1"/>
    <cellStyle name="Followed Hyperlink" xfId="22" builtinId="9" hidden="1"/>
    <cellStyle name="Followed Hyperlink" xfId="12" builtinId="9" hidden="1"/>
    <cellStyle name="Followed Hyperlink" xfId="16" builtinId="9" hidden="1"/>
    <cellStyle name="Followed Hyperlink" xfId="18" builtinId="9" hidden="1"/>
    <cellStyle name="Followed Hyperlink" xfId="26" builtinId="9" hidden="1"/>
    <cellStyle name="Followed Hyperlink" xfId="32" builtinId="9" hidden="1"/>
    <cellStyle name="Followed Hyperlink" xfId="10" builtinId="9" hidden="1"/>
    <cellStyle name="Followed Hyperlink" xfId="24" builtinId="9" hidden="1"/>
    <cellStyle name="Followed Hyperlink" xfId="28" builtinId="9" hidden="1"/>
    <cellStyle name="Hyperlink" xfId="3" builtinId="8" hidden="1"/>
    <cellStyle name="Hyperlink" xfId="11" builtinId="8" hidden="1"/>
    <cellStyle name="Hyperlink" xfId="5" builtinId="8" hidden="1"/>
    <cellStyle name="Hyperlink" xfId="7" builtinId="8" hidden="1"/>
    <cellStyle name="Hyperlink" xfId="1" builtinId="8" hidden="1"/>
    <cellStyle name="Hyperlink" xfId="31" builtinId="8" hidden="1"/>
    <cellStyle name="Hyperlink" xfId="9" builtinId="8" hidden="1"/>
    <cellStyle name="Hyperlink" xfId="13" builtinId="8" hidden="1"/>
    <cellStyle name="Hyperlink" xfId="19" builtinId="8" hidden="1"/>
    <cellStyle name="Hyperlink" xfId="27" builtinId="8" hidden="1"/>
    <cellStyle name="Hyperlink" xfId="15" builtinId="8" hidden="1"/>
    <cellStyle name="Hyperlink" xfId="23" builtinId="8" hidden="1"/>
    <cellStyle name="Hyperlink" xfId="21" builtinId="8" hidden="1"/>
    <cellStyle name="Hyperlink" xfId="17" builtinId="8" hidden="1"/>
    <cellStyle name="Hyperlink" xfId="29" builtinId="8" hidden="1"/>
    <cellStyle name="Hyperlink" xfId="25" builtinId="8" hidden="1"/>
    <cellStyle name="Hyperlink 2" xfId="36" xr:uid="{00000000-0005-0000-0000-000022000000}"/>
    <cellStyle name="Normal" xfId="0" builtinId="0"/>
    <cellStyle name="Normal 2" xfId="33" xr:uid="{00000000-0005-0000-0000-000024000000}"/>
    <cellStyle name="Normal 2 2" xfId="34" xr:uid="{00000000-0005-0000-0000-000025000000}"/>
    <cellStyle name="Normal 2 3" xfId="37" xr:uid="{D35B74BA-EE0C-48D3-A9A8-E8BBF59E8272}"/>
    <cellStyle name="Normal 2 3 2" xfId="42" xr:uid="{8B37116F-E502-43FE-AC16-FCE62815B019}"/>
    <cellStyle name="Normal 2 4" xfId="38" xr:uid="{EFC750C9-A471-4101-80B1-AECCE3B47857}"/>
    <cellStyle name="Normal 3" xfId="35" xr:uid="{00000000-0005-0000-0000-000026000000}"/>
    <cellStyle name="Normal 3 2" xfId="41" xr:uid="{1FFD5B6C-48D1-4EC4-8306-1C10C1E32316}"/>
  </cellStyles>
  <dxfs count="0"/>
  <tableStyles count="1" defaultTableStyle="TableStyleMedium9" defaultPivotStyle="PivotStyleMedium4">
    <tableStyle name="Table Style 1" pivot="0" count="0" xr9:uid="{FBB7FBFB-A7AC-4703-BFF3-9552A0D77787}"/>
  </tableStyles>
  <colors>
    <mruColors>
      <color rgb="FF13AD85"/>
      <color rgb="FF89F0D4"/>
      <color rgb="FFCB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209550</xdr:colOff>
      <xdr:row>3</xdr:row>
      <xdr:rowOff>495300</xdr:rowOff>
    </xdr:to>
    <xdr:pic>
      <xdr:nvPicPr>
        <xdr:cNvPr id="2" name="Picture 1">
          <a:extLst>
            <a:ext uri="{FF2B5EF4-FFF2-40B4-BE49-F238E27FC236}">
              <a16:creationId xmlns:a16="http://schemas.microsoft.com/office/drawing/2014/main" id="{79BFFEE3-A9C3-5282-54BC-2A8C4CA0E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396240"/>
          <a:ext cx="2887980" cy="822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2874645</xdr:colOff>
      <xdr:row>5</xdr:row>
      <xdr:rowOff>0</xdr:rowOff>
    </xdr:to>
    <xdr:pic>
      <xdr:nvPicPr>
        <xdr:cNvPr id="2" name="Picture 1">
          <a:extLst>
            <a:ext uri="{FF2B5EF4-FFF2-40B4-BE49-F238E27FC236}">
              <a16:creationId xmlns:a16="http://schemas.microsoft.com/office/drawing/2014/main" id="{A62EF7D0-B55F-4900-95C0-11352668ED2E}"/>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2940" y="579120"/>
          <a:ext cx="2874645"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0</xdr:colOff>
      <xdr:row>5</xdr:row>
      <xdr:rowOff>53340</xdr:rowOff>
    </xdr:to>
    <xdr:pic>
      <xdr:nvPicPr>
        <xdr:cNvPr id="2" name="Picture 1">
          <a:extLst>
            <a:ext uri="{FF2B5EF4-FFF2-40B4-BE49-F238E27FC236}">
              <a16:creationId xmlns:a16="http://schemas.microsoft.com/office/drawing/2014/main" id="{E0BFD0F8-9B1F-4301-AD38-9679A7C43414}"/>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581025"/>
          <a:ext cx="287464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2872740</xdr:colOff>
      <xdr:row>5</xdr:row>
      <xdr:rowOff>11430</xdr:rowOff>
    </xdr:to>
    <xdr:pic>
      <xdr:nvPicPr>
        <xdr:cNvPr id="2" name="Picture 1">
          <a:extLst>
            <a:ext uri="{FF2B5EF4-FFF2-40B4-BE49-F238E27FC236}">
              <a16:creationId xmlns:a16="http://schemas.microsoft.com/office/drawing/2014/main" id="{F3E25311-B138-4AE7-B200-552475B46388}"/>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581025"/>
          <a:ext cx="2876550" cy="8248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0</xdr:colOff>
      <xdr:row>5</xdr:row>
      <xdr:rowOff>186690</xdr:rowOff>
    </xdr:to>
    <xdr:pic>
      <xdr:nvPicPr>
        <xdr:cNvPr id="3" name="Picture 2">
          <a:extLst>
            <a:ext uri="{FF2B5EF4-FFF2-40B4-BE49-F238E27FC236}">
              <a16:creationId xmlns:a16="http://schemas.microsoft.com/office/drawing/2014/main" id="{68C79F61-C42D-4223-B64B-CB83C51AB44C}"/>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590550"/>
          <a:ext cx="2872740" cy="838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77EE5-6639-4DCE-B398-828C54D13986}">
  <sheetPr codeName="Sheet1">
    <tabColor rgb="FFFF0000"/>
  </sheetPr>
  <dimension ref="A1:S37"/>
  <sheetViews>
    <sheetView showGridLines="0" tabSelected="1" workbookViewId="0">
      <selection activeCell="N10" sqref="N10"/>
    </sheetView>
  </sheetViews>
  <sheetFormatPr defaultRowHeight="15.6" x14ac:dyDescent="0.3"/>
  <sheetData>
    <row r="1" spans="1:19" x14ac:dyDescent="0.3">
      <c r="A1" s="100"/>
      <c r="B1" s="101"/>
      <c r="C1" s="101"/>
      <c r="D1" s="101"/>
      <c r="E1" s="101"/>
      <c r="F1" s="101"/>
      <c r="G1" s="101"/>
      <c r="H1" s="101"/>
      <c r="I1" s="101"/>
      <c r="J1" s="101"/>
      <c r="K1" s="101"/>
      <c r="L1" s="101"/>
      <c r="M1" s="101"/>
      <c r="N1" s="101"/>
      <c r="O1" s="101"/>
      <c r="P1" s="101"/>
      <c r="Q1" s="101"/>
      <c r="R1" s="100"/>
      <c r="S1" s="100"/>
    </row>
    <row r="2" spans="1:19" x14ac:dyDescent="0.3">
      <c r="A2" s="100"/>
      <c r="B2" s="101"/>
      <c r="C2" s="101"/>
      <c r="D2" s="101"/>
      <c r="E2" s="101"/>
      <c r="F2" s="101"/>
      <c r="G2" s="101"/>
      <c r="H2" s="101"/>
      <c r="I2" s="101"/>
      <c r="J2" s="101"/>
      <c r="K2" s="101"/>
      <c r="L2" s="101"/>
      <c r="M2" s="101"/>
      <c r="N2" s="101"/>
      <c r="O2" s="101"/>
      <c r="P2" s="101"/>
      <c r="Q2" s="101"/>
      <c r="R2" s="100"/>
      <c r="S2" s="100"/>
    </row>
    <row r="3" spans="1:19" ht="25.8" x14ac:dyDescent="0.5">
      <c r="A3" s="100"/>
      <c r="C3" s="101"/>
      <c r="D3" s="101"/>
      <c r="E3" s="102"/>
      <c r="F3" s="102"/>
      <c r="G3" s="102"/>
      <c r="H3" s="102"/>
      <c r="I3" s="102"/>
      <c r="J3" s="102"/>
      <c r="K3" s="102"/>
      <c r="L3" s="102"/>
      <c r="M3" s="102"/>
      <c r="N3" s="101"/>
      <c r="O3" s="101"/>
      <c r="P3" s="101"/>
      <c r="Q3" s="101"/>
      <c r="R3" s="100"/>
      <c r="S3" s="100"/>
    </row>
    <row r="4" spans="1:19" ht="67.8" customHeight="1" x14ac:dyDescent="0.3">
      <c r="A4" s="100"/>
      <c r="B4" s="101"/>
      <c r="C4" s="101"/>
      <c r="D4" s="101"/>
      <c r="E4" s="101"/>
      <c r="F4" s="101"/>
      <c r="G4" s="101"/>
      <c r="H4" s="101"/>
      <c r="I4" s="101"/>
      <c r="J4" s="101"/>
      <c r="K4" s="101"/>
      <c r="L4" s="101"/>
      <c r="M4" s="101"/>
      <c r="N4" s="101"/>
      <c r="O4" s="101"/>
      <c r="P4" s="101"/>
      <c r="Q4" s="101"/>
      <c r="R4" s="100"/>
      <c r="S4" s="100"/>
    </row>
    <row r="5" spans="1:19" ht="21" x14ac:dyDescent="0.35">
      <c r="A5" s="103"/>
      <c r="B5" s="113" t="s">
        <v>0</v>
      </c>
      <c r="C5" s="113"/>
      <c r="D5" s="113"/>
      <c r="E5" s="113"/>
      <c r="F5" s="113"/>
      <c r="G5" s="113"/>
      <c r="H5" s="113"/>
      <c r="I5" s="113"/>
      <c r="J5" s="113"/>
      <c r="K5" s="113"/>
      <c r="L5" s="104"/>
      <c r="M5" s="104"/>
      <c r="N5" s="104"/>
      <c r="O5" s="104"/>
      <c r="P5" s="104"/>
      <c r="Q5" s="104"/>
      <c r="R5" s="103"/>
      <c r="S5" s="103"/>
    </row>
    <row r="6" spans="1:19" ht="20.399999999999999" x14ac:dyDescent="0.35">
      <c r="A6" s="103"/>
      <c r="B6" s="105"/>
      <c r="C6" s="104"/>
      <c r="D6" s="104"/>
      <c r="E6" s="104"/>
      <c r="F6" s="104"/>
      <c r="G6" s="104"/>
      <c r="H6" s="104"/>
      <c r="I6" s="104"/>
      <c r="J6" s="104"/>
      <c r="K6" s="104"/>
      <c r="L6" s="104"/>
      <c r="M6" s="104"/>
      <c r="N6" s="104"/>
      <c r="O6" s="104"/>
      <c r="P6" s="104"/>
      <c r="Q6" s="104"/>
      <c r="R6" s="103"/>
      <c r="S6" s="103"/>
    </row>
    <row r="7" spans="1:19" ht="27.6" x14ac:dyDescent="0.4">
      <c r="A7" s="106"/>
      <c r="B7" s="147"/>
      <c r="C7" s="147"/>
      <c r="D7" s="147"/>
      <c r="E7" s="147"/>
      <c r="F7" s="147"/>
      <c r="G7" s="147"/>
      <c r="H7" s="147"/>
      <c r="I7" s="147"/>
      <c r="J7" s="147"/>
      <c r="K7" s="147"/>
      <c r="L7" s="147"/>
      <c r="M7" s="147"/>
      <c r="N7" s="147"/>
      <c r="O7" s="107"/>
      <c r="P7" s="107"/>
      <c r="Q7" s="107"/>
      <c r="R7" s="106"/>
      <c r="S7" s="106"/>
    </row>
    <row r="8" spans="1:19" ht="27.6" x14ac:dyDescent="0.4">
      <c r="A8" s="100"/>
      <c r="B8" s="108"/>
      <c r="C8" s="148"/>
      <c r="D8" s="148"/>
      <c r="E8" s="148"/>
      <c r="F8" s="148"/>
      <c r="G8" s="148"/>
      <c r="H8" s="148"/>
      <c r="I8" s="148"/>
      <c r="J8" s="148"/>
      <c r="K8" s="148"/>
      <c r="L8" s="148"/>
      <c r="M8" s="148"/>
      <c r="N8" s="148"/>
      <c r="O8" s="148"/>
      <c r="P8" s="101"/>
      <c r="Q8" s="101"/>
      <c r="R8" s="100"/>
      <c r="S8" s="100"/>
    </row>
    <row r="9" spans="1:19" ht="28.2" x14ac:dyDescent="0.3">
      <c r="A9" s="109"/>
      <c r="B9" s="149" t="s">
        <v>122</v>
      </c>
      <c r="C9" s="149"/>
      <c r="D9" s="149"/>
      <c r="E9" s="149"/>
      <c r="F9" s="149"/>
      <c r="G9" s="149"/>
      <c r="H9" s="149"/>
      <c r="I9" s="149"/>
      <c r="J9" s="149"/>
      <c r="K9" s="109"/>
      <c r="L9" s="109"/>
      <c r="M9" s="109"/>
      <c r="N9" s="109"/>
      <c r="O9" s="109"/>
      <c r="P9" s="109"/>
      <c r="Q9" s="109"/>
      <c r="R9" s="109"/>
      <c r="S9" s="109"/>
    </row>
    <row r="10" spans="1:19" x14ac:dyDescent="0.3">
      <c r="A10" s="100"/>
      <c r="B10" s="110"/>
      <c r="C10" s="110"/>
      <c r="D10" s="110"/>
      <c r="E10" s="110"/>
      <c r="F10" s="110"/>
      <c r="G10" s="110"/>
      <c r="H10" s="110"/>
      <c r="I10" s="110"/>
      <c r="J10" s="110"/>
      <c r="K10" s="100"/>
      <c r="L10" s="100"/>
      <c r="M10" s="100"/>
      <c r="N10" s="100"/>
      <c r="O10" s="100"/>
      <c r="P10" s="100"/>
      <c r="Q10" s="100"/>
      <c r="R10" s="100"/>
      <c r="S10" s="100"/>
    </row>
    <row r="11" spans="1:19" ht="17.399999999999999" x14ac:dyDescent="0.3">
      <c r="A11" s="100"/>
      <c r="B11" s="150"/>
      <c r="C11" s="150"/>
      <c r="D11" s="150"/>
      <c r="E11" s="150"/>
      <c r="F11" s="150"/>
      <c r="G11" s="150"/>
      <c r="H11" s="150"/>
      <c r="I11" s="111"/>
      <c r="J11" s="112"/>
      <c r="K11" s="100"/>
      <c r="L11" s="100"/>
      <c r="M11" s="100"/>
      <c r="N11" s="100"/>
      <c r="O11" s="100"/>
      <c r="P11" s="100"/>
      <c r="Q11" s="100"/>
      <c r="R11" s="100"/>
      <c r="S11" s="100"/>
    </row>
    <row r="12" spans="1:19" ht="21" customHeight="1" x14ac:dyDescent="0.3">
      <c r="A12" s="151"/>
      <c r="B12" s="152" t="s">
        <v>111</v>
      </c>
      <c r="C12" s="152"/>
      <c r="D12" s="152"/>
      <c r="E12" s="152"/>
      <c r="F12" s="152"/>
      <c r="G12" s="152"/>
      <c r="H12" s="152"/>
      <c r="I12" s="152"/>
      <c r="J12" s="152"/>
      <c r="K12" s="152"/>
      <c r="L12" s="152"/>
      <c r="M12" s="152"/>
      <c r="N12" s="152"/>
      <c r="O12" s="152"/>
      <c r="P12" s="152"/>
      <c r="Q12" s="152"/>
      <c r="R12" s="152"/>
      <c r="S12" s="152"/>
    </row>
    <row r="13" spans="1:19" x14ac:dyDescent="0.3">
      <c r="A13" s="151"/>
      <c r="B13" s="153"/>
      <c r="C13" s="153"/>
      <c r="D13" s="153"/>
      <c r="E13" s="153"/>
      <c r="F13" s="153"/>
      <c r="G13" s="153"/>
      <c r="H13" s="153"/>
      <c r="I13" s="153"/>
      <c r="J13" s="153"/>
      <c r="K13" s="153"/>
      <c r="L13" s="153"/>
      <c r="M13" s="153"/>
      <c r="N13" s="153"/>
      <c r="O13" s="153"/>
      <c r="P13" s="153"/>
      <c r="Q13" s="153"/>
      <c r="R13" s="153"/>
      <c r="S13" s="153"/>
    </row>
    <row r="14" spans="1:19" ht="21" customHeight="1" x14ac:dyDescent="0.3">
      <c r="A14" s="151"/>
      <c r="B14" s="154" t="s">
        <v>112</v>
      </c>
      <c r="C14" s="154"/>
      <c r="D14" s="154"/>
      <c r="E14" s="154"/>
      <c r="F14" s="154"/>
      <c r="G14" s="154"/>
      <c r="H14" s="154"/>
      <c r="I14" s="154"/>
      <c r="J14" s="154"/>
      <c r="K14" s="154"/>
      <c r="L14" s="154"/>
      <c r="M14" s="154"/>
      <c r="N14" s="154"/>
      <c r="O14" s="154"/>
      <c r="P14" s="154"/>
      <c r="Q14" s="154"/>
      <c r="R14" s="154"/>
      <c r="S14" s="154"/>
    </row>
    <row r="15" spans="1:19" x14ac:dyDescent="0.3">
      <c r="A15" s="151"/>
      <c r="B15" s="153"/>
      <c r="C15" s="153"/>
      <c r="D15" s="153"/>
      <c r="E15" s="153"/>
      <c r="F15" s="153"/>
      <c r="G15" s="153"/>
      <c r="H15" s="153"/>
      <c r="I15" s="153"/>
      <c r="J15" s="153"/>
      <c r="K15" s="153"/>
      <c r="L15" s="153"/>
      <c r="M15" s="153"/>
      <c r="N15" s="153"/>
      <c r="O15" s="153"/>
      <c r="P15" s="153"/>
      <c r="Q15" s="153"/>
      <c r="R15" s="153"/>
      <c r="S15" s="153"/>
    </row>
    <row r="16" spans="1:19" ht="21" customHeight="1" x14ac:dyDescent="0.3">
      <c r="A16" s="151"/>
      <c r="B16" s="154" t="s">
        <v>123</v>
      </c>
      <c r="C16" s="154"/>
      <c r="D16" s="154"/>
      <c r="E16" s="154"/>
      <c r="F16" s="154"/>
      <c r="G16" s="154"/>
      <c r="H16" s="154"/>
      <c r="I16" s="154"/>
      <c r="J16" s="154"/>
      <c r="K16" s="154"/>
      <c r="L16" s="154"/>
      <c r="M16" s="154"/>
      <c r="N16" s="154"/>
      <c r="O16" s="154"/>
      <c r="P16" s="154"/>
      <c r="Q16" s="154"/>
      <c r="R16" s="154"/>
      <c r="S16" s="154"/>
    </row>
    <row r="17" spans="1:19" x14ac:dyDescent="0.3">
      <c r="A17" s="151"/>
      <c r="B17" s="153"/>
      <c r="C17" s="153"/>
      <c r="D17" s="153"/>
      <c r="E17" s="153"/>
      <c r="F17" s="153"/>
      <c r="G17" s="153"/>
      <c r="H17" s="153"/>
      <c r="I17" s="153"/>
      <c r="J17" s="153"/>
      <c r="K17" s="153"/>
      <c r="L17" s="153"/>
      <c r="M17" s="153"/>
      <c r="N17" s="153"/>
      <c r="O17" s="153"/>
      <c r="P17" s="153"/>
      <c r="Q17" s="153"/>
      <c r="R17" s="153"/>
      <c r="S17" s="153"/>
    </row>
    <row r="18" spans="1:19" ht="21" customHeight="1" x14ac:dyDescent="0.3">
      <c r="A18" s="151"/>
      <c r="B18" s="154" t="s">
        <v>113</v>
      </c>
      <c r="C18" s="154"/>
      <c r="D18" s="154"/>
      <c r="E18" s="154"/>
      <c r="F18" s="154"/>
      <c r="G18" s="154"/>
      <c r="H18" s="154"/>
      <c r="I18" s="154"/>
      <c r="J18" s="154"/>
      <c r="K18" s="154"/>
      <c r="L18" s="154"/>
      <c r="M18" s="154"/>
      <c r="N18" s="154"/>
      <c r="O18" s="154"/>
      <c r="P18" s="154"/>
      <c r="Q18" s="154"/>
      <c r="R18" s="154"/>
      <c r="S18" s="154"/>
    </row>
    <row r="19" spans="1:19" x14ac:dyDescent="0.3">
      <c r="A19" s="151"/>
      <c r="B19" s="153"/>
      <c r="C19" s="153"/>
      <c r="D19" s="153"/>
      <c r="E19" s="153"/>
      <c r="F19" s="153"/>
      <c r="G19" s="153"/>
      <c r="H19" s="153"/>
      <c r="I19" s="153"/>
      <c r="J19" s="153"/>
      <c r="K19" s="153"/>
      <c r="L19" s="153"/>
      <c r="M19" s="153"/>
      <c r="N19" s="153"/>
      <c r="O19" s="153"/>
      <c r="P19" s="153"/>
      <c r="Q19" s="153"/>
      <c r="R19" s="153"/>
      <c r="S19" s="153"/>
    </row>
    <row r="20" spans="1:19" ht="42" customHeight="1" x14ac:dyDescent="0.3">
      <c r="A20" s="100"/>
      <c r="B20" s="156" t="s">
        <v>124</v>
      </c>
      <c r="C20" s="154"/>
      <c r="D20" s="154"/>
      <c r="E20" s="154"/>
      <c r="F20" s="154"/>
      <c r="G20" s="154"/>
      <c r="H20" s="154"/>
      <c r="I20" s="154"/>
      <c r="J20" s="154"/>
      <c r="K20" s="154"/>
      <c r="L20" s="154"/>
      <c r="M20" s="154"/>
      <c r="N20" s="154"/>
      <c r="O20" s="154"/>
      <c r="P20" s="154"/>
      <c r="Q20" s="154"/>
      <c r="R20" s="154"/>
      <c r="S20" s="154"/>
    </row>
    <row r="21" spans="1:19" ht="17.399999999999999" x14ac:dyDescent="0.3">
      <c r="A21" s="100"/>
      <c r="B21" s="155"/>
      <c r="C21" s="155"/>
      <c r="D21" s="155"/>
      <c r="E21" s="155"/>
      <c r="F21" s="155"/>
      <c r="G21" s="155"/>
      <c r="H21" s="155"/>
      <c r="I21" s="155"/>
      <c r="J21" s="155"/>
      <c r="K21" s="155"/>
      <c r="L21" s="155"/>
      <c r="M21" s="155"/>
      <c r="N21" s="155"/>
      <c r="O21" s="155"/>
      <c r="P21" s="155"/>
      <c r="Q21" s="155"/>
      <c r="R21" s="155"/>
      <c r="S21" s="155"/>
    </row>
    <row r="22" spans="1:19" ht="17.399999999999999" x14ac:dyDescent="0.3">
      <c r="A22" s="100"/>
      <c r="B22" s="155"/>
      <c r="C22" s="155"/>
      <c r="D22" s="155"/>
      <c r="E22" s="155"/>
      <c r="F22" s="155"/>
      <c r="G22" s="155"/>
      <c r="H22" s="155"/>
      <c r="I22" s="155"/>
      <c r="J22" s="155"/>
      <c r="K22" s="155"/>
      <c r="L22" s="155"/>
      <c r="M22" s="155"/>
      <c r="N22" s="155"/>
      <c r="O22" s="155"/>
      <c r="P22" s="155"/>
      <c r="Q22" s="155"/>
      <c r="R22" s="155"/>
      <c r="S22" s="155"/>
    </row>
    <row r="23" spans="1:19" x14ac:dyDescent="0.3">
      <c r="A23" s="100"/>
      <c r="B23" s="100"/>
      <c r="C23" s="100"/>
      <c r="D23" s="100"/>
      <c r="E23" s="100"/>
      <c r="F23" s="100"/>
      <c r="G23" s="100"/>
      <c r="H23" s="100"/>
      <c r="I23" s="100"/>
      <c r="J23" s="100"/>
      <c r="K23" s="100"/>
      <c r="L23" s="100"/>
      <c r="M23" s="100"/>
      <c r="N23" s="100"/>
      <c r="O23" s="100"/>
      <c r="P23" s="100"/>
      <c r="Q23" s="100"/>
      <c r="R23" s="100"/>
      <c r="S23" s="100"/>
    </row>
    <row r="24" spans="1:19" x14ac:dyDescent="0.3">
      <c r="A24" s="100"/>
      <c r="B24" s="100"/>
      <c r="C24" s="100"/>
      <c r="D24" s="100"/>
      <c r="E24" s="100"/>
      <c r="F24" s="100"/>
      <c r="G24" s="100"/>
      <c r="H24" s="100"/>
      <c r="I24" s="100"/>
      <c r="J24" s="100"/>
      <c r="K24" s="100"/>
      <c r="L24" s="100"/>
      <c r="M24" s="100"/>
      <c r="N24" s="100"/>
      <c r="O24" s="100"/>
      <c r="P24" s="100"/>
      <c r="Q24" s="100"/>
      <c r="R24" s="100"/>
      <c r="S24" s="100"/>
    </row>
    <row r="25" spans="1:19" x14ac:dyDescent="0.3">
      <c r="A25" s="151"/>
      <c r="B25" s="157" t="s">
        <v>114</v>
      </c>
      <c r="C25" s="157"/>
      <c r="D25" s="157"/>
      <c r="E25" s="157"/>
      <c r="F25" s="157"/>
      <c r="G25" s="157"/>
      <c r="H25" s="157"/>
      <c r="I25" s="157"/>
      <c r="J25" s="157"/>
      <c r="K25" s="151"/>
      <c r="L25" s="151"/>
      <c r="M25" s="151"/>
      <c r="N25" s="151"/>
      <c r="O25" s="151"/>
      <c r="P25" s="151"/>
      <c r="Q25" s="151"/>
      <c r="R25" s="151"/>
      <c r="S25" s="151"/>
    </row>
    <row r="26" spans="1:19" ht="45" customHeight="1" x14ac:dyDescent="0.3">
      <c r="A26" s="151"/>
      <c r="B26" s="157" t="s">
        <v>115</v>
      </c>
      <c r="C26" s="157"/>
      <c r="D26" s="157"/>
      <c r="E26" s="157"/>
      <c r="F26" s="157"/>
      <c r="G26" s="157"/>
      <c r="H26" s="157"/>
      <c r="I26" s="157"/>
      <c r="J26" s="157"/>
      <c r="K26" s="151"/>
      <c r="L26" s="151"/>
      <c r="M26" s="151"/>
      <c r="N26" s="151"/>
      <c r="O26" s="151"/>
      <c r="P26" s="151"/>
      <c r="Q26" s="151"/>
      <c r="R26" s="151"/>
      <c r="S26" s="151"/>
    </row>
    <row r="27" spans="1:19" x14ac:dyDescent="0.3">
      <c r="A27" s="100"/>
      <c r="B27" s="158"/>
      <c r="C27" s="158"/>
      <c r="D27" s="158"/>
      <c r="E27" s="158"/>
      <c r="F27" s="158"/>
      <c r="G27" s="158"/>
      <c r="H27" s="158"/>
      <c r="I27" s="158"/>
      <c r="J27" s="158"/>
      <c r="K27" s="100"/>
      <c r="L27" s="100"/>
      <c r="M27" s="100"/>
      <c r="N27" s="100"/>
      <c r="O27" s="100"/>
      <c r="P27" s="100"/>
      <c r="Q27" s="100"/>
      <c r="R27" s="100"/>
      <c r="S27" s="100"/>
    </row>
    <row r="28" spans="1:19" ht="15.6" customHeight="1" x14ac:dyDescent="0.3">
      <c r="A28" s="100"/>
      <c r="B28" s="159" t="s">
        <v>116</v>
      </c>
      <c r="C28" s="159"/>
      <c r="D28" s="159"/>
      <c r="E28" s="159"/>
      <c r="F28" s="159"/>
      <c r="G28" s="159"/>
      <c r="H28" s="159"/>
      <c r="I28" s="159"/>
      <c r="J28" s="159"/>
      <c r="K28" s="100"/>
      <c r="L28" s="100"/>
      <c r="M28" s="100"/>
      <c r="N28" s="100"/>
      <c r="O28" s="100"/>
      <c r="P28" s="100"/>
      <c r="Q28" s="100"/>
      <c r="R28" s="100"/>
      <c r="S28" s="100"/>
    </row>
    <row r="29" spans="1:19" x14ac:dyDescent="0.3">
      <c r="A29" s="100"/>
      <c r="B29" s="158"/>
      <c r="C29" s="158"/>
      <c r="D29" s="158"/>
      <c r="E29" s="158"/>
      <c r="F29" s="158"/>
      <c r="G29" s="158"/>
      <c r="H29" s="158"/>
      <c r="I29" s="158"/>
      <c r="J29" s="158"/>
      <c r="K29" s="100"/>
      <c r="L29" s="100"/>
      <c r="M29" s="100"/>
      <c r="N29" s="100"/>
      <c r="O29" s="100"/>
      <c r="P29" s="100"/>
      <c r="Q29" s="100"/>
      <c r="R29" s="100"/>
      <c r="S29" s="100"/>
    </row>
    <row r="30" spans="1:19" ht="30" customHeight="1" x14ac:dyDescent="0.3">
      <c r="A30" s="100"/>
      <c r="B30" s="157" t="s">
        <v>117</v>
      </c>
      <c r="C30" s="157"/>
      <c r="D30" s="157"/>
      <c r="E30" s="157"/>
      <c r="F30" s="157"/>
      <c r="G30" s="157"/>
      <c r="H30" s="157"/>
      <c r="I30" s="157"/>
      <c r="J30" s="157"/>
      <c r="K30" s="100"/>
      <c r="L30" s="100"/>
      <c r="M30" s="100"/>
      <c r="N30" s="100"/>
      <c r="O30" s="100"/>
      <c r="P30" s="100"/>
      <c r="Q30" s="100"/>
      <c r="R30" s="100"/>
      <c r="S30" s="100"/>
    </row>
    <row r="31" spans="1:19" x14ac:dyDescent="0.3">
      <c r="A31" s="100"/>
      <c r="B31" s="158"/>
      <c r="C31" s="158"/>
      <c r="D31" s="158"/>
      <c r="E31" s="158"/>
      <c r="F31" s="158"/>
      <c r="G31" s="158"/>
      <c r="H31" s="158"/>
      <c r="I31" s="158"/>
      <c r="J31" s="158"/>
      <c r="K31" s="100"/>
      <c r="L31" s="100"/>
      <c r="M31" s="100"/>
      <c r="N31" s="100"/>
      <c r="O31" s="100"/>
      <c r="P31" s="100"/>
      <c r="Q31" s="100"/>
      <c r="R31" s="100"/>
      <c r="S31" s="100"/>
    </row>
    <row r="32" spans="1:19" ht="45" customHeight="1" x14ac:dyDescent="0.3">
      <c r="A32" s="100"/>
      <c r="B32" s="157" t="s">
        <v>118</v>
      </c>
      <c r="C32" s="157"/>
      <c r="D32" s="157"/>
      <c r="E32" s="157"/>
      <c r="F32" s="157"/>
      <c r="G32" s="157"/>
      <c r="H32" s="157"/>
      <c r="I32" s="157"/>
      <c r="J32" s="157"/>
      <c r="K32" s="100"/>
      <c r="L32" s="100"/>
      <c r="M32" s="100"/>
      <c r="N32" s="100"/>
      <c r="O32" s="100"/>
      <c r="P32" s="100"/>
      <c r="Q32" s="100"/>
      <c r="R32" s="100"/>
      <c r="S32" s="100"/>
    </row>
    <row r="33" spans="1:19" x14ac:dyDescent="0.3">
      <c r="A33" s="100"/>
      <c r="B33" s="158"/>
      <c r="C33" s="158"/>
      <c r="D33" s="158"/>
      <c r="E33" s="158"/>
      <c r="F33" s="158"/>
      <c r="G33" s="158"/>
      <c r="H33" s="158"/>
      <c r="I33" s="158"/>
      <c r="J33" s="158"/>
      <c r="K33" s="100"/>
      <c r="L33" s="100"/>
      <c r="M33" s="100"/>
      <c r="N33" s="100"/>
      <c r="O33" s="100"/>
      <c r="P33" s="100"/>
      <c r="Q33" s="100"/>
      <c r="R33" s="100"/>
      <c r="S33" s="100"/>
    </row>
    <row r="34" spans="1:19" x14ac:dyDescent="0.3">
      <c r="A34" s="100"/>
      <c r="B34" s="160" t="s">
        <v>119</v>
      </c>
      <c r="C34" s="160"/>
      <c r="D34" s="160"/>
      <c r="E34" s="160"/>
      <c r="F34" s="160"/>
      <c r="G34" s="160"/>
      <c r="H34" s="160"/>
      <c r="I34" s="160"/>
      <c r="J34" s="160"/>
      <c r="K34" s="100"/>
      <c r="L34" s="100"/>
      <c r="M34" s="100"/>
      <c r="N34" s="100"/>
      <c r="O34" s="100"/>
      <c r="P34" s="100"/>
      <c r="Q34" s="100"/>
      <c r="R34" s="100"/>
      <c r="S34" s="100"/>
    </row>
    <row r="35" spans="1:19" x14ac:dyDescent="0.3">
      <c r="A35" s="100"/>
      <c r="B35" s="157" t="s">
        <v>120</v>
      </c>
      <c r="C35" s="157"/>
      <c r="D35" s="157"/>
      <c r="E35" s="157"/>
      <c r="F35" s="157"/>
      <c r="G35" s="157"/>
      <c r="H35" s="157"/>
      <c r="I35" s="157"/>
      <c r="J35" s="157"/>
      <c r="K35" s="100"/>
      <c r="L35" s="100"/>
      <c r="M35" s="100"/>
      <c r="N35" s="100"/>
      <c r="O35" s="100"/>
      <c r="P35" s="100"/>
      <c r="Q35" s="100"/>
      <c r="R35" s="100"/>
      <c r="S35" s="100"/>
    </row>
    <row r="36" spans="1:19" x14ac:dyDescent="0.3">
      <c r="A36" s="100"/>
      <c r="B36" s="100"/>
      <c r="C36" s="100"/>
      <c r="D36" s="100"/>
      <c r="E36" s="100"/>
      <c r="F36" s="100"/>
      <c r="G36" s="100"/>
      <c r="H36" s="100"/>
      <c r="I36" s="100"/>
      <c r="J36" s="100"/>
      <c r="K36" s="100"/>
      <c r="L36" s="100"/>
      <c r="M36" s="100"/>
      <c r="N36" s="100"/>
      <c r="O36" s="100"/>
      <c r="P36" s="100"/>
      <c r="Q36" s="100"/>
      <c r="R36" s="100"/>
      <c r="S36" s="100"/>
    </row>
    <row r="37" spans="1:19" x14ac:dyDescent="0.3">
      <c r="A37" s="100"/>
      <c r="B37" s="146" t="s">
        <v>121</v>
      </c>
      <c r="D37" s="100"/>
      <c r="E37" s="100"/>
      <c r="F37" s="100"/>
      <c r="G37" s="100"/>
      <c r="H37" s="100"/>
      <c r="I37" s="100"/>
      <c r="J37" s="100"/>
      <c r="K37" s="100"/>
      <c r="L37" s="100"/>
      <c r="M37" s="100"/>
      <c r="N37" s="100"/>
      <c r="O37" s="100"/>
      <c r="P37" s="100"/>
      <c r="Q37" s="100"/>
      <c r="R37" s="100"/>
      <c r="S37" s="100"/>
    </row>
  </sheetData>
  <sheetProtection algorithmName="SHA-512" hashValue="9LA1iZB/Xscme6Eo2H6pUAiY0UwEAylV5+nAff6UhRH96lRpWAHLslcNuNI1l36sYnUUszK9xQTSc0Y3u04BTQ==" saltValue="Vf5epzigp2jPm+lQjaACfQ==" spinCount="100000" sheet="1" objects="1" scenarios="1"/>
  <mergeCells count="37">
    <mergeCell ref="Q25:Q26"/>
    <mergeCell ref="R25:R26"/>
    <mergeCell ref="S25:S26"/>
    <mergeCell ref="K25:K26"/>
    <mergeCell ref="L25:L26"/>
    <mergeCell ref="M25:M26"/>
    <mergeCell ref="N25:N26"/>
    <mergeCell ref="O25:O26"/>
    <mergeCell ref="P25:P26"/>
    <mergeCell ref="B35:J35"/>
    <mergeCell ref="A25:A26"/>
    <mergeCell ref="B25:J25"/>
    <mergeCell ref="B26:J26"/>
    <mergeCell ref="B27:J27"/>
    <mergeCell ref="B28:J28"/>
    <mergeCell ref="B29:J29"/>
    <mergeCell ref="B30:J30"/>
    <mergeCell ref="B31:J31"/>
    <mergeCell ref="B32:J32"/>
    <mergeCell ref="B33:J33"/>
    <mergeCell ref="B34:J34"/>
    <mergeCell ref="B22:S22"/>
    <mergeCell ref="B17:S17"/>
    <mergeCell ref="B18:S18"/>
    <mergeCell ref="B19:S19"/>
    <mergeCell ref="B20:S20"/>
    <mergeCell ref="B21:S21"/>
    <mergeCell ref="B7:N7"/>
    <mergeCell ref="C8:O8"/>
    <mergeCell ref="B9:J9"/>
    <mergeCell ref="B11:H11"/>
    <mergeCell ref="A12:A19"/>
    <mergeCell ref="B12:S12"/>
    <mergeCell ref="B13:S13"/>
    <mergeCell ref="B14:S14"/>
    <mergeCell ref="B15:S15"/>
    <mergeCell ref="B16:S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48C5-8031-4A9E-BEF4-9B34FAF33CF2}">
  <sheetPr codeName="Sheet2">
    <tabColor rgb="FFFF0000"/>
  </sheetPr>
  <dimension ref="A1:BB297"/>
  <sheetViews>
    <sheetView showGridLines="0" workbookViewId="0">
      <selection activeCell="D3" sqref="D3:P4"/>
    </sheetView>
  </sheetViews>
  <sheetFormatPr defaultRowHeight="15.6" x14ac:dyDescent="0.3"/>
  <cols>
    <col min="1" max="1" width="8.69921875" style="19" customWidth="1"/>
    <col min="2" max="2" width="38.296875" style="19" customWidth="1"/>
    <col min="3" max="3" width="8.69921875" style="19"/>
    <col min="4" max="4" width="16.69921875" style="21" customWidth="1"/>
    <col min="5" max="5" width="23.19921875" style="21" customWidth="1"/>
    <col min="6" max="6" width="10.19921875" style="21" customWidth="1"/>
    <col min="7" max="7" width="10.3984375" style="21" customWidth="1"/>
    <col min="8" max="10" width="8.69921875" style="21"/>
    <col min="11" max="11" width="9.8984375" style="21" bestFit="1" customWidth="1"/>
    <col min="12" max="12" width="8.69921875" style="21"/>
    <col min="13" max="13" width="9.19921875" style="21" bestFit="1" customWidth="1"/>
    <col min="14" max="14" width="9.69921875" style="21" customWidth="1"/>
    <col min="15" max="15" width="9.8984375" style="21" bestFit="1" customWidth="1"/>
    <col min="16" max="16" width="9.5" style="21" bestFit="1" customWidth="1"/>
    <col min="17" max="17" width="24.19921875" style="21" customWidth="1"/>
    <col min="18" max="18" width="45.69921875" style="21" customWidth="1"/>
    <col min="19" max="54" width="8.69921875" style="19"/>
  </cols>
  <sheetData>
    <row r="1" spans="2:18" s="19" customFormat="1" x14ac:dyDescent="0.3"/>
    <row r="2" spans="2:18" s="19" customFormat="1" ht="15" customHeight="1" thickBot="1" x14ac:dyDescent="0.35"/>
    <row r="3" spans="2:18" ht="15" customHeight="1" x14ac:dyDescent="0.3">
      <c r="D3" s="161" t="s">
        <v>1</v>
      </c>
      <c r="E3" s="162"/>
      <c r="F3" s="162"/>
      <c r="G3" s="162"/>
      <c r="H3" s="162"/>
      <c r="I3" s="162"/>
      <c r="J3" s="162"/>
      <c r="K3" s="162"/>
      <c r="L3" s="162"/>
      <c r="M3" s="162"/>
      <c r="N3" s="162"/>
      <c r="O3" s="162"/>
      <c r="P3" s="162"/>
      <c r="Q3" s="115"/>
      <c r="R3" s="19"/>
    </row>
    <row r="4" spans="2:18" ht="15" customHeight="1" thickBot="1" x14ac:dyDescent="0.35">
      <c r="D4" s="163"/>
      <c r="E4" s="164"/>
      <c r="F4" s="164"/>
      <c r="G4" s="164"/>
      <c r="H4" s="164"/>
      <c r="I4" s="164"/>
      <c r="J4" s="164"/>
      <c r="K4" s="164"/>
      <c r="L4" s="164"/>
      <c r="M4" s="164"/>
      <c r="N4" s="164"/>
      <c r="O4" s="164"/>
      <c r="P4" s="164"/>
      <c r="Q4" s="116" t="s">
        <v>2</v>
      </c>
      <c r="R4" s="19"/>
    </row>
    <row r="5" spans="2:18" ht="49.95" customHeight="1" thickTop="1" thickBot="1" x14ac:dyDescent="0.35">
      <c r="D5" s="117" t="s">
        <v>3</v>
      </c>
      <c r="E5" s="118" t="s">
        <v>4</v>
      </c>
      <c r="F5" s="119" t="s">
        <v>5</v>
      </c>
      <c r="G5" s="120" t="s">
        <v>6</v>
      </c>
      <c r="H5" s="121" t="s">
        <v>7</v>
      </c>
      <c r="I5" s="121" t="s">
        <v>8</v>
      </c>
      <c r="J5" s="121" t="s">
        <v>9</v>
      </c>
      <c r="K5" s="121" t="s">
        <v>10</v>
      </c>
      <c r="L5" s="121" t="s">
        <v>11</v>
      </c>
      <c r="M5" s="121" t="s">
        <v>9</v>
      </c>
      <c r="N5" s="121" t="s">
        <v>12</v>
      </c>
      <c r="O5" s="122" t="s">
        <v>13</v>
      </c>
      <c r="P5" s="123" t="s">
        <v>14</v>
      </c>
      <c r="Q5" s="124"/>
      <c r="R5" s="19"/>
    </row>
    <row r="6" spans="2:18" ht="16.2" customHeight="1" thickBot="1" x14ac:dyDescent="0.35">
      <c r="D6" s="165"/>
      <c r="E6" s="166"/>
      <c r="F6" s="166"/>
      <c r="G6" s="167"/>
      <c r="H6" s="26" t="s">
        <v>15</v>
      </c>
      <c r="I6" s="26" t="s">
        <v>15</v>
      </c>
      <c r="J6" s="26" t="s">
        <v>15</v>
      </c>
      <c r="K6" s="26" t="s">
        <v>15</v>
      </c>
      <c r="L6" s="26" t="s">
        <v>15</v>
      </c>
      <c r="M6" s="26" t="s">
        <v>15</v>
      </c>
      <c r="N6" s="26" t="s">
        <v>15</v>
      </c>
      <c r="O6" s="25" t="s">
        <v>15</v>
      </c>
      <c r="P6" s="26" t="s">
        <v>15</v>
      </c>
      <c r="Q6" s="53"/>
      <c r="R6" s="77" t="s">
        <v>16</v>
      </c>
    </row>
    <row r="7" spans="2:18" ht="15" customHeight="1" thickBot="1" x14ac:dyDescent="0.35">
      <c r="D7" s="30">
        <v>44621</v>
      </c>
      <c r="E7" s="30" t="s">
        <v>17</v>
      </c>
      <c r="F7" s="30"/>
      <c r="G7" s="30" t="s">
        <v>18</v>
      </c>
      <c r="H7" s="52"/>
      <c r="I7" s="52"/>
      <c r="J7" s="52"/>
      <c r="K7" s="52">
        <v>125</v>
      </c>
      <c r="L7" s="52">
        <v>11.36</v>
      </c>
      <c r="M7" s="52"/>
      <c r="N7" s="52"/>
      <c r="O7" s="52"/>
      <c r="P7" s="52">
        <v>113.64</v>
      </c>
      <c r="Q7" s="52" t="s">
        <v>19</v>
      </c>
      <c r="R7" s="75" t="s">
        <v>20</v>
      </c>
    </row>
    <row r="8" spans="2:18" ht="15" customHeight="1" thickBot="1" x14ac:dyDescent="0.35">
      <c r="B8" s="114" t="s">
        <v>26</v>
      </c>
      <c r="D8" s="27">
        <v>44622</v>
      </c>
      <c r="E8" s="28" t="s">
        <v>21</v>
      </c>
      <c r="F8" s="42"/>
      <c r="G8" s="43" t="s">
        <v>22</v>
      </c>
      <c r="H8" s="37"/>
      <c r="I8" s="37"/>
      <c r="J8" s="37"/>
      <c r="K8" s="37">
        <v>1372</v>
      </c>
      <c r="L8" s="37"/>
      <c r="M8" s="37">
        <v>1372</v>
      </c>
      <c r="N8" s="37"/>
      <c r="O8" s="37"/>
      <c r="P8" s="37"/>
      <c r="Q8" s="40"/>
      <c r="R8" s="75"/>
    </row>
    <row r="9" spans="2:18" ht="15" customHeight="1" thickBot="1" x14ac:dyDescent="0.35">
      <c r="B9" s="114" t="s">
        <v>28</v>
      </c>
      <c r="D9" s="27">
        <v>44630</v>
      </c>
      <c r="E9" s="28" t="s">
        <v>23</v>
      </c>
      <c r="F9" s="42"/>
      <c r="G9" s="43" t="s">
        <v>18</v>
      </c>
      <c r="H9" s="37"/>
      <c r="I9" s="37"/>
      <c r="J9" s="37"/>
      <c r="K9" s="37">
        <v>2250</v>
      </c>
      <c r="L9" s="37">
        <v>204.55</v>
      </c>
      <c r="M9" s="37"/>
      <c r="N9" s="37"/>
      <c r="O9" s="37"/>
      <c r="P9" s="37">
        <v>2045.45</v>
      </c>
      <c r="Q9" s="38" t="s">
        <v>24</v>
      </c>
      <c r="R9" s="75"/>
    </row>
    <row r="10" spans="2:18" ht="15" customHeight="1" thickBot="1" x14ac:dyDescent="0.35">
      <c r="B10" s="114" t="s">
        <v>31</v>
      </c>
      <c r="D10" s="27">
        <v>44632</v>
      </c>
      <c r="E10" s="27" t="s">
        <v>13</v>
      </c>
      <c r="F10" s="42"/>
      <c r="G10" s="43" t="s">
        <v>22</v>
      </c>
      <c r="H10" s="37"/>
      <c r="I10" s="37"/>
      <c r="J10" s="37"/>
      <c r="K10" s="37">
        <v>5675</v>
      </c>
      <c r="L10" s="37"/>
      <c r="M10" s="37"/>
      <c r="N10" s="37"/>
      <c r="O10" s="37">
        <v>5675</v>
      </c>
      <c r="P10" s="37"/>
      <c r="Q10" s="38"/>
      <c r="R10" s="75"/>
    </row>
    <row r="11" spans="2:18" ht="15" customHeight="1" thickBot="1" x14ac:dyDescent="0.35">
      <c r="D11" s="27">
        <v>44633</v>
      </c>
      <c r="E11" s="27" t="s">
        <v>25</v>
      </c>
      <c r="F11" s="42"/>
      <c r="G11" s="43" t="s">
        <v>22</v>
      </c>
      <c r="H11" s="37"/>
      <c r="I11" s="37"/>
      <c r="J11" s="37"/>
      <c r="K11" s="37">
        <v>1775</v>
      </c>
      <c r="L11" s="37"/>
      <c r="M11" s="37">
        <v>1775</v>
      </c>
      <c r="N11" s="37"/>
      <c r="O11" s="37"/>
      <c r="P11" s="37"/>
      <c r="Q11" s="38"/>
      <c r="R11" s="75"/>
    </row>
    <row r="12" spans="2:18" ht="15" customHeight="1" thickBot="1" x14ac:dyDescent="0.35">
      <c r="D12" s="27">
        <v>44635</v>
      </c>
      <c r="E12" s="28" t="s">
        <v>21</v>
      </c>
      <c r="F12" s="42"/>
      <c r="G12" s="43" t="s">
        <v>22</v>
      </c>
      <c r="H12" s="37"/>
      <c r="I12" s="37"/>
      <c r="J12" s="37"/>
      <c r="K12" s="37">
        <v>1550</v>
      </c>
      <c r="L12" s="37"/>
      <c r="M12" s="37">
        <v>1550</v>
      </c>
      <c r="N12" s="37"/>
      <c r="O12" s="37"/>
      <c r="P12" s="37"/>
      <c r="Q12" s="38"/>
      <c r="R12" s="75"/>
    </row>
    <row r="13" spans="2:18" ht="15" customHeight="1" thickBot="1" x14ac:dyDescent="0.35">
      <c r="D13" s="27">
        <v>44635</v>
      </c>
      <c r="E13" s="28" t="s">
        <v>27</v>
      </c>
      <c r="F13" s="42"/>
      <c r="G13" s="43" t="s">
        <v>22</v>
      </c>
      <c r="H13" s="37">
        <v>30</v>
      </c>
      <c r="I13" s="37">
        <v>3</v>
      </c>
      <c r="J13" s="37">
        <v>33</v>
      </c>
      <c r="K13" s="37">
        <v>975</v>
      </c>
      <c r="L13" s="37"/>
      <c r="M13" s="37">
        <v>975</v>
      </c>
      <c r="N13" s="37"/>
      <c r="O13" s="37"/>
      <c r="P13" s="37"/>
      <c r="Q13" s="38"/>
      <c r="R13" s="75"/>
    </row>
    <row r="14" spans="2:18" ht="15" customHeight="1" thickBot="1" x14ac:dyDescent="0.35">
      <c r="D14" s="27">
        <v>44645</v>
      </c>
      <c r="E14" s="27" t="s">
        <v>29</v>
      </c>
      <c r="F14" s="33"/>
      <c r="G14" s="43">
        <v>1112</v>
      </c>
      <c r="H14" s="39"/>
      <c r="I14" s="39"/>
      <c r="J14" s="39"/>
      <c r="K14" s="37">
        <v>400</v>
      </c>
      <c r="L14" s="39"/>
      <c r="M14" s="39"/>
      <c r="N14" s="39"/>
      <c r="O14" s="39"/>
      <c r="P14" s="37">
        <v>400</v>
      </c>
      <c r="Q14" s="74" t="s">
        <v>30</v>
      </c>
      <c r="R14" s="75"/>
    </row>
    <row r="15" spans="2:18" ht="15" customHeight="1" thickBot="1" x14ac:dyDescent="0.35">
      <c r="D15" s="27">
        <v>44646</v>
      </c>
      <c r="E15" s="27" t="s">
        <v>13</v>
      </c>
      <c r="F15" s="42"/>
      <c r="G15" s="43" t="s">
        <v>22</v>
      </c>
      <c r="H15" s="37"/>
      <c r="I15" s="37"/>
      <c r="J15" s="37"/>
      <c r="K15" s="37">
        <v>5675</v>
      </c>
      <c r="L15" s="37"/>
      <c r="M15" s="37"/>
      <c r="N15" s="37"/>
      <c r="O15" s="37">
        <v>5675</v>
      </c>
      <c r="P15" s="37"/>
      <c r="Q15" s="38"/>
      <c r="R15" s="75"/>
    </row>
    <row r="16" spans="2:18" ht="15" customHeight="1" thickBot="1" x14ac:dyDescent="0.35">
      <c r="B16" s="20"/>
      <c r="D16" s="27">
        <v>44650</v>
      </c>
      <c r="E16" s="47" t="s">
        <v>32</v>
      </c>
      <c r="F16" s="48"/>
      <c r="G16" s="48" t="s">
        <v>18</v>
      </c>
      <c r="H16" s="49"/>
      <c r="I16" s="49"/>
      <c r="J16" s="49"/>
      <c r="K16" s="49">
        <v>280</v>
      </c>
      <c r="L16" s="49"/>
      <c r="M16" s="49"/>
      <c r="N16" s="49"/>
      <c r="O16" s="49"/>
      <c r="P16" s="49">
        <v>280</v>
      </c>
      <c r="Q16" s="50" t="s">
        <v>33</v>
      </c>
      <c r="R16" s="75"/>
    </row>
    <row r="17" spans="4:18" ht="15" customHeight="1" thickBot="1" x14ac:dyDescent="0.35">
      <c r="D17" s="27">
        <v>44651</v>
      </c>
      <c r="E17" s="28" t="s">
        <v>34</v>
      </c>
      <c r="F17" s="55"/>
      <c r="G17" s="46">
        <v>1113</v>
      </c>
      <c r="H17" s="44"/>
      <c r="I17" s="44"/>
      <c r="J17" s="44"/>
      <c r="K17" s="44">
        <v>1210</v>
      </c>
      <c r="L17" s="44">
        <v>110</v>
      </c>
      <c r="M17" s="44"/>
      <c r="N17" s="44">
        <v>1100</v>
      </c>
      <c r="O17" s="44"/>
      <c r="P17" s="44"/>
      <c r="Q17" s="38"/>
      <c r="R17" s="75" t="s">
        <v>35</v>
      </c>
    </row>
    <row r="18" spans="4:18" ht="15" customHeight="1" thickBot="1" x14ac:dyDescent="0.35">
      <c r="D18" s="27">
        <v>44651</v>
      </c>
      <c r="E18" s="28" t="s">
        <v>36</v>
      </c>
      <c r="F18" s="55"/>
      <c r="G18" s="46">
        <v>1114</v>
      </c>
      <c r="H18" s="44"/>
      <c r="I18" s="44"/>
      <c r="J18" s="44"/>
      <c r="K18" s="44">
        <v>775</v>
      </c>
      <c r="L18" s="44"/>
      <c r="M18" s="44">
        <v>775</v>
      </c>
      <c r="N18" s="44"/>
      <c r="O18" s="44"/>
      <c r="P18" s="44"/>
      <c r="Q18" s="40"/>
      <c r="R18" s="75" t="s">
        <v>35</v>
      </c>
    </row>
    <row r="19" spans="4:18" ht="15" customHeight="1" thickBot="1" x14ac:dyDescent="0.35">
      <c r="D19" s="30">
        <v>44651</v>
      </c>
      <c r="E19" s="31" t="s">
        <v>37</v>
      </c>
      <c r="F19" s="55"/>
      <c r="G19" s="56" t="s">
        <v>18</v>
      </c>
      <c r="H19" s="39"/>
      <c r="I19" s="39"/>
      <c r="J19" s="39"/>
      <c r="K19" s="39">
        <v>29.95</v>
      </c>
      <c r="L19" s="39"/>
      <c r="M19" s="39"/>
      <c r="N19" s="39"/>
      <c r="O19" s="39"/>
      <c r="P19" s="39">
        <v>29.95</v>
      </c>
      <c r="Q19" s="40" t="s">
        <v>38</v>
      </c>
      <c r="R19" s="75" t="s">
        <v>20</v>
      </c>
    </row>
    <row r="20" spans="4:18" ht="15" customHeight="1" thickBot="1" x14ac:dyDescent="0.35">
      <c r="D20" s="30">
        <v>44651</v>
      </c>
      <c r="E20" s="31" t="s">
        <v>39</v>
      </c>
      <c r="F20" s="55"/>
      <c r="G20" s="56" t="s">
        <v>18</v>
      </c>
      <c r="H20" s="39"/>
      <c r="I20" s="39"/>
      <c r="J20" s="39"/>
      <c r="K20" s="39">
        <v>134.26</v>
      </c>
      <c r="L20" s="39">
        <v>12.21</v>
      </c>
      <c r="M20" s="39"/>
      <c r="N20" s="39"/>
      <c r="O20" s="39"/>
      <c r="P20" s="39">
        <v>122.05</v>
      </c>
      <c r="Q20" s="40" t="s">
        <v>38</v>
      </c>
      <c r="R20" s="75" t="s">
        <v>20</v>
      </c>
    </row>
    <row r="21" spans="4:18" ht="15" customHeight="1" thickBot="1" x14ac:dyDescent="0.35">
      <c r="D21" s="30">
        <v>44651</v>
      </c>
      <c r="E21" s="31" t="s">
        <v>40</v>
      </c>
      <c r="F21" s="55"/>
      <c r="G21" s="56" t="s">
        <v>18</v>
      </c>
      <c r="H21" s="39"/>
      <c r="I21" s="39"/>
      <c r="J21" s="39"/>
      <c r="K21" s="39">
        <v>85</v>
      </c>
      <c r="L21" s="39">
        <v>7.73</v>
      </c>
      <c r="M21" s="39"/>
      <c r="N21" s="39"/>
      <c r="O21" s="39"/>
      <c r="P21" s="39">
        <v>77.27</v>
      </c>
      <c r="Q21" s="40" t="s">
        <v>41</v>
      </c>
      <c r="R21" s="75" t="s">
        <v>20</v>
      </c>
    </row>
    <row r="22" spans="4:18" ht="15" customHeight="1" thickBot="1" x14ac:dyDescent="0.35">
      <c r="D22" s="28"/>
      <c r="E22" s="28"/>
      <c r="F22" s="28"/>
      <c r="G22" s="28"/>
      <c r="H22" s="58">
        <f>SUM(H7:H17)</f>
        <v>30</v>
      </c>
      <c r="I22" s="58">
        <f>SUM(I7:I17)</f>
        <v>3</v>
      </c>
      <c r="J22" s="58">
        <f>SUM(J7:J17)</f>
        <v>33</v>
      </c>
      <c r="K22" s="58">
        <f>SUM(K7:K21)</f>
        <v>22311.21</v>
      </c>
      <c r="L22" s="58">
        <f>SUM(L7:L21)</f>
        <v>345.85</v>
      </c>
      <c r="M22" s="58">
        <f>SUM(M7:M21)</f>
        <v>6447</v>
      </c>
      <c r="N22" s="58">
        <f>SUM(N7:N17)</f>
        <v>1100</v>
      </c>
      <c r="O22" s="58">
        <f>SUM(O7:O17)</f>
        <v>11350</v>
      </c>
      <c r="P22" s="58">
        <f>SUM(P7:P21)</f>
        <v>3068.36</v>
      </c>
      <c r="Q22" s="54"/>
      <c r="R22" s="76"/>
    </row>
    <row r="23" spans="4:18" s="19" customFormat="1" x14ac:dyDescent="0.3">
      <c r="D23" s="125"/>
      <c r="E23" s="125"/>
      <c r="F23" s="125"/>
      <c r="G23" s="125"/>
      <c r="H23" s="126"/>
      <c r="I23" s="126"/>
      <c r="J23" s="126"/>
      <c r="K23" s="126"/>
      <c r="L23" s="126"/>
      <c r="M23" s="126"/>
      <c r="N23" s="126"/>
      <c r="O23" s="126"/>
      <c r="P23" s="126"/>
    </row>
    <row r="24" spans="4:18" s="19" customFormat="1" x14ac:dyDescent="0.3"/>
    <row r="25" spans="4:18" s="19" customFormat="1" x14ac:dyDescent="0.3"/>
    <row r="26" spans="4:18" s="19" customFormat="1" x14ac:dyDescent="0.3"/>
    <row r="27" spans="4:18" s="19" customFormat="1" x14ac:dyDescent="0.3"/>
    <row r="28" spans="4:18" s="19" customFormat="1" x14ac:dyDescent="0.3"/>
    <row r="29" spans="4:18" s="19" customFormat="1" x14ac:dyDescent="0.3"/>
    <row r="30" spans="4:18" s="19" customFormat="1" x14ac:dyDescent="0.3"/>
    <row r="31" spans="4:18" s="19" customFormat="1" x14ac:dyDescent="0.3"/>
    <row r="32" spans="4:18" s="19" customFormat="1" x14ac:dyDescent="0.3"/>
    <row r="33" s="19" customFormat="1" x14ac:dyDescent="0.3"/>
    <row r="34" s="19" customFormat="1" x14ac:dyDescent="0.3"/>
    <row r="35" s="19" customFormat="1" x14ac:dyDescent="0.3"/>
    <row r="36" s="19" customFormat="1" x14ac:dyDescent="0.3"/>
    <row r="37" s="19" customFormat="1" x14ac:dyDescent="0.3"/>
    <row r="38" s="19" customFormat="1" x14ac:dyDescent="0.3"/>
    <row r="39" s="19" customFormat="1" x14ac:dyDescent="0.3"/>
    <row r="40" s="19" customFormat="1" x14ac:dyDescent="0.3"/>
    <row r="41" s="19" customFormat="1" x14ac:dyDescent="0.3"/>
    <row r="42" s="19" customFormat="1" x14ac:dyDescent="0.3"/>
    <row r="43" s="19" customFormat="1" x14ac:dyDescent="0.3"/>
    <row r="44" s="19" customFormat="1" x14ac:dyDescent="0.3"/>
    <row r="45" s="19" customFormat="1" x14ac:dyDescent="0.3"/>
    <row r="46" s="19" customFormat="1" x14ac:dyDescent="0.3"/>
    <row r="47" s="19" customFormat="1" x14ac:dyDescent="0.3"/>
    <row r="48" s="19" customFormat="1" x14ac:dyDescent="0.3"/>
    <row r="49" s="19" customFormat="1" x14ac:dyDescent="0.3"/>
    <row r="50" s="19" customFormat="1" x14ac:dyDescent="0.3"/>
    <row r="51" s="19" customFormat="1" x14ac:dyDescent="0.3"/>
    <row r="52" s="19" customFormat="1" x14ac:dyDescent="0.3"/>
    <row r="53" s="19" customFormat="1" x14ac:dyDescent="0.3"/>
    <row r="54" s="19" customFormat="1" x14ac:dyDescent="0.3"/>
    <row r="55" s="19" customFormat="1" x14ac:dyDescent="0.3"/>
    <row r="56" s="19" customFormat="1" x14ac:dyDescent="0.3"/>
    <row r="57" s="19" customFormat="1" x14ac:dyDescent="0.3"/>
    <row r="58" s="19" customFormat="1" x14ac:dyDescent="0.3"/>
    <row r="59" s="19" customFormat="1" x14ac:dyDescent="0.3"/>
    <row r="60" s="19" customFormat="1" x14ac:dyDescent="0.3"/>
    <row r="61" s="19" customFormat="1" x14ac:dyDescent="0.3"/>
    <row r="62" s="19" customFormat="1" x14ac:dyDescent="0.3"/>
    <row r="63" s="19" customFormat="1" x14ac:dyDescent="0.3"/>
    <row r="64" s="19" customFormat="1" x14ac:dyDescent="0.3"/>
    <row r="65" s="19" customFormat="1" x14ac:dyDescent="0.3"/>
    <row r="66" s="19" customFormat="1" x14ac:dyDescent="0.3"/>
    <row r="67" s="19" customFormat="1" x14ac:dyDescent="0.3"/>
    <row r="68" s="19" customFormat="1" x14ac:dyDescent="0.3"/>
    <row r="69" s="19" customFormat="1" x14ac:dyDescent="0.3"/>
    <row r="70" s="19" customFormat="1" x14ac:dyDescent="0.3"/>
    <row r="71" s="19" customFormat="1" x14ac:dyDescent="0.3"/>
    <row r="72" s="19" customFormat="1" x14ac:dyDescent="0.3"/>
    <row r="73" s="19" customFormat="1" x14ac:dyDescent="0.3"/>
    <row r="74" s="19" customFormat="1" x14ac:dyDescent="0.3"/>
    <row r="75" s="19" customFormat="1" x14ac:dyDescent="0.3"/>
    <row r="76" s="19" customFormat="1" x14ac:dyDescent="0.3"/>
    <row r="77" s="19" customFormat="1" x14ac:dyDescent="0.3"/>
    <row r="78" s="19" customFormat="1" x14ac:dyDescent="0.3"/>
    <row r="79" s="19" customFormat="1" x14ac:dyDescent="0.3"/>
    <row r="80" s="19" customFormat="1" x14ac:dyDescent="0.3"/>
    <row r="81" s="19" customFormat="1" x14ac:dyDescent="0.3"/>
    <row r="82" s="19" customFormat="1" x14ac:dyDescent="0.3"/>
    <row r="83" s="19" customFormat="1" x14ac:dyDescent="0.3"/>
    <row r="84" s="19" customFormat="1" x14ac:dyDescent="0.3"/>
    <row r="85" s="19" customFormat="1" x14ac:dyDescent="0.3"/>
    <row r="86" s="19" customFormat="1" x14ac:dyDescent="0.3"/>
    <row r="87" s="19" customFormat="1" x14ac:dyDescent="0.3"/>
    <row r="88" s="19" customFormat="1" x14ac:dyDescent="0.3"/>
    <row r="89" s="19" customFormat="1" x14ac:dyDescent="0.3"/>
    <row r="90" s="19" customFormat="1" x14ac:dyDescent="0.3"/>
    <row r="91" s="19" customFormat="1" x14ac:dyDescent="0.3"/>
    <row r="92" s="19" customFormat="1" x14ac:dyDescent="0.3"/>
    <row r="93" s="19" customFormat="1" x14ac:dyDescent="0.3"/>
    <row r="94" s="19" customFormat="1" x14ac:dyDescent="0.3"/>
    <row r="95" s="19" customFormat="1" x14ac:dyDescent="0.3"/>
    <row r="96" s="19" customFormat="1" x14ac:dyDescent="0.3"/>
    <row r="97" s="19" customFormat="1" x14ac:dyDescent="0.3"/>
    <row r="98" s="19" customFormat="1" x14ac:dyDescent="0.3"/>
    <row r="99" s="19" customFormat="1" x14ac:dyDescent="0.3"/>
    <row r="100" s="19" customFormat="1" x14ac:dyDescent="0.3"/>
    <row r="101" s="19" customFormat="1" x14ac:dyDescent="0.3"/>
    <row r="102" s="19" customFormat="1" x14ac:dyDescent="0.3"/>
    <row r="103" s="19" customFormat="1" x14ac:dyDescent="0.3"/>
    <row r="104" s="19" customFormat="1" x14ac:dyDescent="0.3"/>
    <row r="105" s="19" customFormat="1" x14ac:dyDescent="0.3"/>
    <row r="106" s="19" customFormat="1" x14ac:dyDescent="0.3"/>
    <row r="107" s="19" customFormat="1" x14ac:dyDescent="0.3"/>
    <row r="108" s="19" customFormat="1" x14ac:dyDescent="0.3"/>
    <row r="109" s="19" customFormat="1" x14ac:dyDescent="0.3"/>
    <row r="110" s="19" customFormat="1" x14ac:dyDescent="0.3"/>
    <row r="111" s="19" customFormat="1" x14ac:dyDescent="0.3"/>
    <row r="112" s="19" customFormat="1" x14ac:dyDescent="0.3"/>
    <row r="113" s="19" customFormat="1" x14ac:dyDescent="0.3"/>
    <row r="114" s="19" customFormat="1" x14ac:dyDescent="0.3"/>
    <row r="115" s="19" customFormat="1" x14ac:dyDescent="0.3"/>
    <row r="116" s="19" customFormat="1" x14ac:dyDescent="0.3"/>
    <row r="117" s="19" customFormat="1" x14ac:dyDescent="0.3"/>
    <row r="118" s="19" customFormat="1" x14ac:dyDescent="0.3"/>
    <row r="119" s="19" customFormat="1" x14ac:dyDescent="0.3"/>
    <row r="120" s="19" customFormat="1" x14ac:dyDescent="0.3"/>
    <row r="121" s="19" customFormat="1" x14ac:dyDescent="0.3"/>
    <row r="122" s="19" customFormat="1" x14ac:dyDescent="0.3"/>
    <row r="123" s="19" customFormat="1" x14ac:dyDescent="0.3"/>
    <row r="124" s="19" customFormat="1" x14ac:dyDescent="0.3"/>
    <row r="125" s="19" customFormat="1" x14ac:dyDescent="0.3"/>
    <row r="126" s="19" customFormat="1" x14ac:dyDescent="0.3"/>
    <row r="127" s="19" customFormat="1" x14ac:dyDescent="0.3"/>
    <row r="128" s="19" customFormat="1" x14ac:dyDescent="0.3"/>
    <row r="129" s="19" customFormat="1" x14ac:dyDescent="0.3"/>
    <row r="130" s="19" customFormat="1" x14ac:dyDescent="0.3"/>
    <row r="131" s="19" customFormat="1" x14ac:dyDescent="0.3"/>
    <row r="132" s="19" customFormat="1" x14ac:dyDescent="0.3"/>
    <row r="133" s="19" customFormat="1" x14ac:dyDescent="0.3"/>
    <row r="134" s="19" customFormat="1" x14ac:dyDescent="0.3"/>
    <row r="135" s="19" customFormat="1" x14ac:dyDescent="0.3"/>
    <row r="136" s="19" customFormat="1" x14ac:dyDescent="0.3"/>
    <row r="137" s="19" customFormat="1" x14ac:dyDescent="0.3"/>
    <row r="138" s="19" customFormat="1" x14ac:dyDescent="0.3"/>
    <row r="139" s="19" customFormat="1" x14ac:dyDescent="0.3"/>
    <row r="140" s="19" customFormat="1" x14ac:dyDescent="0.3"/>
    <row r="141" s="19" customFormat="1" x14ac:dyDescent="0.3"/>
    <row r="142" s="19" customFormat="1" x14ac:dyDescent="0.3"/>
    <row r="143" s="19" customFormat="1" x14ac:dyDescent="0.3"/>
    <row r="144" s="19" customFormat="1" x14ac:dyDescent="0.3"/>
    <row r="145" s="19" customFormat="1" x14ac:dyDescent="0.3"/>
    <row r="146" s="19" customFormat="1" x14ac:dyDescent="0.3"/>
    <row r="147" s="19" customFormat="1" x14ac:dyDescent="0.3"/>
    <row r="148" s="19" customFormat="1" x14ac:dyDescent="0.3"/>
    <row r="149" s="19" customFormat="1" x14ac:dyDescent="0.3"/>
    <row r="150" s="19" customFormat="1" x14ac:dyDescent="0.3"/>
    <row r="151" s="19" customFormat="1" x14ac:dyDescent="0.3"/>
    <row r="152" s="19" customFormat="1" x14ac:dyDescent="0.3"/>
    <row r="153" s="19" customFormat="1" x14ac:dyDescent="0.3"/>
    <row r="154" s="19" customFormat="1" x14ac:dyDescent="0.3"/>
    <row r="155" s="19" customFormat="1" x14ac:dyDescent="0.3"/>
    <row r="156" s="19" customFormat="1" x14ac:dyDescent="0.3"/>
    <row r="157" s="19" customFormat="1" x14ac:dyDescent="0.3"/>
    <row r="158" s="19" customFormat="1" x14ac:dyDescent="0.3"/>
    <row r="159" s="19" customFormat="1" x14ac:dyDescent="0.3"/>
    <row r="160" s="19" customFormat="1" x14ac:dyDescent="0.3"/>
    <row r="161" s="19" customFormat="1" x14ac:dyDescent="0.3"/>
    <row r="162" s="19" customFormat="1" x14ac:dyDescent="0.3"/>
    <row r="163" s="19" customFormat="1" x14ac:dyDescent="0.3"/>
    <row r="164" s="19" customFormat="1" x14ac:dyDescent="0.3"/>
    <row r="165" s="19" customFormat="1" x14ac:dyDescent="0.3"/>
    <row r="166" s="19" customFormat="1" x14ac:dyDescent="0.3"/>
    <row r="167" s="19" customFormat="1" x14ac:dyDescent="0.3"/>
    <row r="168" s="19" customFormat="1" x14ac:dyDescent="0.3"/>
    <row r="169" s="19" customFormat="1" x14ac:dyDescent="0.3"/>
    <row r="170" s="19" customFormat="1" x14ac:dyDescent="0.3"/>
    <row r="171" s="19" customFormat="1" x14ac:dyDescent="0.3"/>
    <row r="172" s="19" customFormat="1" x14ac:dyDescent="0.3"/>
    <row r="173" s="19" customFormat="1" x14ac:dyDescent="0.3"/>
    <row r="174" s="19" customFormat="1" x14ac:dyDescent="0.3"/>
    <row r="175" s="19" customFormat="1" x14ac:dyDescent="0.3"/>
    <row r="176" s="19" customFormat="1" x14ac:dyDescent="0.3"/>
    <row r="177" s="19" customFormat="1" x14ac:dyDescent="0.3"/>
    <row r="178" s="19" customFormat="1" x14ac:dyDescent="0.3"/>
    <row r="179" s="19" customFormat="1" x14ac:dyDescent="0.3"/>
    <row r="180" s="19" customFormat="1" x14ac:dyDescent="0.3"/>
    <row r="181" s="19" customFormat="1" x14ac:dyDescent="0.3"/>
    <row r="182" s="19" customFormat="1" x14ac:dyDescent="0.3"/>
    <row r="183" s="19" customFormat="1" x14ac:dyDescent="0.3"/>
    <row r="184" s="19" customFormat="1" x14ac:dyDescent="0.3"/>
    <row r="185" s="19" customFormat="1" x14ac:dyDescent="0.3"/>
    <row r="186" s="19" customFormat="1" x14ac:dyDescent="0.3"/>
    <row r="187" s="19" customFormat="1" x14ac:dyDescent="0.3"/>
    <row r="188" s="19" customFormat="1" x14ac:dyDescent="0.3"/>
    <row r="189" s="19" customFormat="1" x14ac:dyDescent="0.3"/>
    <row r="190" s="19" customFormat="1" x14ac:dyDescent="0.3"/>
    <row r="191" s="19" customFormat="1" x14ac:dyDescent="0.3"/>
    <row r="192" s="19" customFormat="1" x14ac:dyDescent="0.3"/>
    <row r="193" s="19" customFormat="1" x14ac:dyDescent="0.3"/>
    <row r="194" s="19" customFormat="1" x14ac:dyDescent="0.3"/>
    <row r="195" s="19" customFormat="1" x14ac:dyDescent="0.3"/>
    <row r="196" s="19" customFormat="1" x14ac:dyDescent="0.3"/>
    <row r="197" s="19" customFormat="1" x14ac:dyDescent="0.3"/>
    <row r="198" s="19" customFormat="1" x14ac:dyDescent="0.3"/>
    <row r="199" s="19" customFormat="1" x14ac:dyDescent="0.3"/>
    <row r="200" s="19" customFormat="1" x14ac:dyDescent="0.3"/>
    <row r="201" s="19" customFormat="1" x14ac:dyDescent="0.3"/>
    <row r="202" s="19" customFormat="1" x14ac:dyDescent="0.3"/>
    <row r="203" s="19" customFormat="1" x14ac:dyDescent="0.3"/>
    <row r="204" s="19" customFormat="1" x14ac:dyDescent="0.3"/>
    <row r="205" s="19" customFormat="1" x14ac:dyDescent="0.3"/>
    <row r="206" s="19" customFormat="1" x14ac:dyDescent="0.3"/>
    <row r="207" s="19" customFormat="1" x14ac:dyDescent="0.3"/>
    <row r="208" s="19" customFormat="1" x14ac:dyDescent="0.3"/>
    <row r="209" s="19" customFormat="1" x14ac:dyDescent="0.3"/>
    <row r="210" s="19" customFormat="1" x14ac:dyDescent="0.3"/>
    <row r="211" s="19" customFormat="1" x14ac:dyDescent="0.3"/>
    <row r="212" s="19" customFormat="1" x14ac:dyDescent="0.3"/>
    <row r="213" s="19" customFormat="1" x14ac:dyDescent="0.3"/>
    <row r="214" s="19" customFormat="1" x14ac:dyDescent="0.3"/>
    <row r="215" s="19" customFormat="1" x14ac:dyDescent="0.3"/>
    <row r="216" s="19" customFormat="1" x14ac:dyDescent="0.3"/>
    <row r="217" s="19" customFormat="1" x14ac:dyDescent="0.3"/>
    <row r="218" s="19" customFormat="1" x14ac:dyDescent="0.3"/>
    <row r="219" s="19" customFormat="1" x14ac:dyDescent="0.3"/>
    <row r="220" s="19" customFormat="1" x14ac:dyDescent="0.3"/>
    <row r="221" s="19" customFormat="1" x14ac:dyDescent="0.3"/>
    <row r="222" s="19" customFormat="1" x14ac:dyDescent="0.3"/>
    <row r="223" s="19" customFormat="1" x14ac:dyDescent="0.3"/>
    <row r="224" s="19" customFormat="1" x14ac:dyDescent="0.3"/>
    <row r="225" s="19" customFormat="1" x14ac:dyDescent="0.3"/>
    <row r="226" s="19" customFormat="1" x14ac:dyDescent="0.3"/>
    <row r="227" s="19" customFormat="1" x14ac:dyDescent="0.3"/>
    <row r="228" s="19" customFormat="1" x14ac:dyDescent="0.3"/>
    <row r="229" s="19" customFormat="1" x14ac:dyDescent="0.3"/>
    <row r="230" s="19" customFormat="1" x14ac:dyDescent="0.3"/>
    <row r="231" s="19" customFormat="1" x14ac:dyDescent="0.3"/>
    <row r="232" s="19" customFormat="1" x14ac:dyDescent="0.3"/>
    <row r="233" s="19" customFormat="1" x14ac:dyDescent="0.3"/>
    <row r="234" s="19" customFormat="1" x14ac:dyDescent="0.3"/>
    <row r="235" s="19" customFormat="1" x14ac:dyDescent="0.3"/>
    <row r="236" s="19" customFormat="1" x14ac:dyDescent="0.3"/>
    <row r="237" s="19" customFormat="1" x14ac:dyDescent="0.3"/>
    <row r="238" s="19" customFormat="1" x14ac:dyDescent="0.3"/>
    <row r="239" s="19" customFormat="1" x14ac:dyDescent="0.3"/>
    <row r="240" s="19" customFormat="1" x14ac:dyDescent="0.3"/>
    <row r="241" s="19" customFormat="1" x14ac:dyDescent="0.3"/>
    <row r="242" s="19" customFormat="1" x14ac:dyDescent="0.3"/>
    <row r="243" s="19" customFormat="1" x14ac:dyDescent="0.3"/>
    <row r="244" s="19" customFormat="1" x14ac:dyDescent="0.3"/>
    <row r="245" s="19" customFormat="1" x14ac:dyDescent="0.3"/>
    <row r="246" s="19" customFormat="1" x14ac:dyDescent="0.3"/>
    <row r="247" s="19" customFormat="1" x14ac:dyDescent="0.3"/>
    <row r="248" s="19" customFormat="1" x14ac:dyDescent="0.3"/>
    <row r="249" s="19" customFormat="1" x14ac:dyDescent="0.3"/>
    <row r="250" s="19" customFormat="1" x14ac:dyDescent="0.3"/>
    <row r="251" s="19" customFormat="1" x14ac:dyDescent="0.3"/>
    <row r="252" s="19" customFormat="1" x14ac:dyDescent="0.3"/>
    <row r="253" s="19" customFormat="1" x14ac:dyDescent="0.3"/>
    <row r="254" s="19" customFormat="1" x14ac:dyDescent="0.3"/>
    <row r="255" s="19" customFormat="1" x14ac:dyDescent="0.3"/>
    <row r="256" s="19" customFormat="1" x14ac:dyDescent="0.3"/>
    <row r="257" s="19" customFormat="1" x14ac:dyDescent="0.3"/>
    <row r="258" s="19" customFormat="1" x14ac:dyDescent="0.3"/>
    <row r="259" s="19" customFormat="1" x14ac:dyDescent="0.3"/>
    <row r="260" s="19" customFormat="1" x14ac:dyDescent="0.3"/>
    <row r="261" s="19" customFormat="1" x14ac:dyDescent="0.3"/>
    <row r="262" s="19" customFormat="1" x14ac:dyDescent="0.3"/>
    <row r="263" s="19" customFormat="1" x14ac:dyDescent="0.3"/>
    <row r="264" s="19" customFormat="1" x14ac:dyDescent="0.3"/>
    <row r="265" s="19" customFormat="1" x14ac:dyDescent="0.3"/>
    <row r="266" s="19" customFormat="1" x14ac:dyDescent="0.3"/>
    <row r="267" s="19" customFormat="1" x14ac:dyDescent="0.3"/>
    <row r="268" s="19" customFormat="1" x14ac:dyDescent="0.3"/>
    <row r="269" s="19" customFormat="1" x14ac:dyDescent="0.3"/>
    <row r="270" s="19" customFormat="1" x14ac:dyDescent="0.3"/>
    <row r="271" s="19" customFormat="1" x14ac:dyDescent="0.3"/>
    <row r="272" s="19" customFormat="1" x14ac:dyDescent="0.3"/>
    <row r="273" s="19" customFormat="1" x14ac:dyDescent="0.3"/>
    <row r="274" s="19" customFormat="1" x14ac:dyDescent="0.3"/>
    <row r="275" s="19" customFormat="1" x14ac:dyDescent="0.3"/>
    <row r="276" s="19" customFormat="1" x14ac:dyDescent="0.3"/>
    <row r="277" s="19" customFormat="1" x14ac:dyDescent="0.3"/>
    <row r="278" s="19" customFormat="1" x14ac:dyDescent="0.3"/>
    <row r="279" s="19" customFormat="1" x14ac:dyDescent="0.3"/>
    <row r="280" s="19" customFormat="1" x14ac:dyDescent="0.3"/>
    <row r="281" s="19" customFormat="1" x14ac:dyDescent="0.3"/>
    <row r="282" s="19" customFormat="1" x14ac:dyDescent="0.3"/>
    <row r="283" s="19" customFormat="1" x14ac:dyDescent="0.3"/>
    <row r="284" s="19" customFormat="1" x14ac:dyDescent="0.3"/>
    <row r="285" s="19" customFormat="1" x14ac:dyDescent="0.3"/>
    <row r="286" s="19" customFormat="1" x14ac:dyDescent="0.3"/>
    <row r="287" s="19" customFormat="1" x14ac:dyDescent="0.3"/>
    <row r="288" s="19" customFormat="1" x14ac:dyDescent="0.3"/>
    <row r="289" s="19" customFormat="1" x14ac:dyDescent="0.3"/>
    <row r="290" s="19" customFormat="1" x14ac:dyDescent="0.3"/>
    <row r="291" s="19" customFormat="1" x14ac:dyDescent="0.3"/>
    <row r="292" s="19" customFormat="1" x14ac:dyDescent="0.3"/>
    <row r="293" s="19" customFormat="1" x14ac:dyDescent="0.3"/>
    <row r="294" s="19" customFormat="1" x14ac:dyDescent="0.3"/>
    <row r="295" s="19" customFormat="1" x14ac:dyDescent="0.3"/>
    <row r="296" s="19" customFormat="1" x14ac:dyDescent="0.3"/>
    <row r="297" s="19" customFormat="1" x14ac:dyDescent="0.3"/>
  </sheetData>
  <sheetProtection algorithmName="SHA-512" hashValue="3LW/lZiMYcF9d9tjESi54iGQ/6Pcns/tIa2/1m1sEyH3i8wXV9mwL/CIyCZazMvlC/M+Ib/2DB79s1GxvmqArA==" saltValue="5Vh6HUXb+rnOe4vJDEqC0A==" spinCount="100000" sheet="1" objects="1" scenarios="1"/>
  <mergeCells count="2">
    <mergeCell ref="D3:P4"/>
    <mergeCell ref="D6:G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AC02-9C47-4ADA-9362-879ADCCBA4EC}">
  <sheetPr codeName="Sheet3">
    <tabColor rgb="FFFF0000"/>
  </sheetPr>
  <dimension ref="A1:BB732"/>
  <sheetViews>
    <sheetView showGridLines="0" workbookViewId="0">
      <selection activeCell="I33" sqref="I33"/>
    </sheetView>
  </sheetViews>
  <sheetFormatPr defaultRowHeight="15.6" x14ac:dyDescent="0.3"/>
  <cols>
    <col min="1" max="1" width="8.69921875" style="19" customWidth="1"/>
    <col min="2" max="2" width="37.796875" style="19" customWidth="1"/>
    <col min="3" max="3" width="8.69921875" style="19"/>
    <col min="4" max="4" width="16.69921875" style="21" customWidth="1"/>
    <col min="5" max="5" width="23.19921875" style="21" customWidth="1"/>
    <col min="6" max="9" width="8.69921875" style="21"/>
    <col min="10" max="10" width="9.8984375" style="21" customWidth="1"/>
    <col min="11" max="11" width="10.3984375" style="21" bestFit="1" customWidth="1"/>
    <col min="12" max="12" width="9.3984375" style="21" bestFit="1" customWidth="1"/>
    <col min="13" max="13" width="10.19921875" style="21" customWidth="1"/>
    <col min="14" max="14" width="10.3984375" style="21" bestFit="1" customWidth="1"/>
    <col min="15" max="16" width="8.69921875" style="21"/>
    <col min="17" max="17" width="31.3984375" style="21" customWidth="1"/>
    <col min="18" max="18" width="46.59765625" style="21" customWidth="1"/>
    <col min="19" max="54" width="8.69921875" style="19"/>
  </cols>
  <sheetData>
    <row r="1" spans="2:18" s="19" customFormat="1" x14ac:dyDescent="0.3"/>
    <row r="2" spans="2:18" s="19" customFormat="1" ht="15" customHeight="1" thickBot="1" x14ac:dyDescent="0.35"/>
    <row r="3" spans="2:18" ht="15" customHeight="1" x14ac:dyDescent="0.3">
      <c r="D3" s="161" t="s">
        <v>125</v>
      </c>
      <c r="E3" s="162"/>
      <c r="F3" s="162"/>
      <c r="G3" s="162"/>
      <c r="H3" s="162"/>
      <c r="I3" s="162"/>
      <c r="J3" s="162"/>
      <c r="K3" s="162"/>
      <c r="L3" s="162"/>
      <c r="M3" s="162"/>
      <c r="N3" s="162"/>
      <c r="O3" s="162"/>
      <c r="P3" s="162"/>
      <c r="Q3" s="115"/>
      <c r="R3" s="19"/>
    </row>
    <row r="4" spans="2:18" ht="15" customHeight="1" thickBot="1" x14ac:dyDescent="0.35">
      <c r="D4" s="163"/>
      <c r="E4" s="164"/>
      <c r="F4" s="164"/>
      <c r="G4" s="164"/>
      <c r="H4" s="164"/>
      <c r="I4" s="164"/>
      <c r="J4" s="164"/>
      <c r="K4" s="164"/>
      <c r="L4" s="164"/>
      <c r="M4" s="164"/>
      <c r="N4" s="164"/>
      <c r="O4" s="164"/>
      <c r="P4" s="164"/>
      <c r="Q4" s="116" t="s">
        <v>42</v>
      </c>
      <c r="R4" s="19"/>
    </row>
    <row r="5" spans="2:18" ht="45.6" customHeight="1" thickTop="1" thickBot="1" x14ac:dyDescent="0.35">
      <c r="D5" s="127" t="s">
        <v>3</v>
      </c>
      <c r="E5" s="128" t="s">
        <v>4</v>
      </c>
      <c r="F5" s="129" t="s">
        <v>5</v>
      </c>
      <c r="G5" s="130" t="s">
        <v>6</v>
      </c>
      <c r="H5" s="131" t="s">
        <v>43</v>
      </c>
      <c r="I5" s="131" t="s">
        <v>8</v>
      </c>
      <c r="J5" s="131" t="s">
        <v>44</v>
      </c>
      <c r="K5" s="131" t="s">
        <v>10</v>
      </c>
      <c r="L5" s="131" t="s">
        <v>11</v>
      </c>
      <c r="M5" s="131" t="s">
        <v>44</v>
      </c>
      <c r="N5" s="131" t="s">
        <v>45</v>
      </c>
      <c r="O5" s="132" t="s">
        <v>46</v>
      </c>
      <c r="P5" s="133" t="s">
        <v>14</v>
      </c>
      <c r="Q5" s="134"/>
      <c r="R5" s="19"/>
    </row>
    <row r="6" spans="2:18" ht="16.2" customHeight="1" thickBot="1" x14ac:dyDescent="0.35">
      <c r="D6" s="165"/>
      <c r="E6" s="166"/>
      <c r="F6" s="166"/>
      <c r="G6" s="167"/>
      <c r="H6" s="26" t="s">
        <v>15</v>
      </c>
      <c r="I6" s="26" t="s">
        <v>15</v>
      </c>
      <c r="J6" s="26" t="s">
        <v>15</v>
      </c>
      <c r="K6" s="26" t="s">
        <v>15</v>
      </c>
      <c r="L6" s="26" t="s">
        <v>15</v>
      </c>
      <c r="M6" s="26" t="s">
        <v>15</v>
      </c>
      <c r="N6" s="26" t="s">
        <v>15</v>
      </c>
      <c r="O6" s="25" t="s">
        <v>15</v>
      </c>
      <c r="P6" s="26" t="s">
        <v>15</v>
      </c>
      <c r="Q6" s="26"/>
      <c r="R6" s="78" t="s">
        <v>47</v>
      </c>
    </row>
    <row r="7" spans="2:18" ht="15" customHeight="1" thickBot="1" x14ac:dyDescent="0.35">
      <c r="D7" s="27">
        <v>44621</v>
      </c>
      <c r="E7" s="27" t="s">
        <v>48</v>
      </c>
      <c r="F7" s="27"/>
      <c r="G7" s="41" t="s">
        <v>49</v>
      </c>
      <c r="H7" s="36"/>
      <c r="I7" s="36"/>
      <c r="J7" s="36"/>
      <c r="K7" s="36">
        <v>2580</v>
      </c>
      <c r="L7" s="36">
        <v>234.55</v>
      </c>
      <c r="M7" s="36"/>
      <c r="N7" s="36">
        <v>2345.4499999999998</v>
      </c>
      <c r="O7" s="36"/>
      <c r="P7" s="36"/>
      <c r="Q7" s="36"/>
      <c r="R7"/>
    </row>
    <row r="8" spans="2:18" ht="15" customHeight="1" thickBot="1" x14ac:dyDescent="0.35">
      <c r="B8" s="114" t="s">
        <v>26</v>
      </c>
      <c r="D8" s="30">
        <v>44625</v>
      </c>
      <c r="E8" s="30" t="s">
        <v>50</v>
      </c>
      <c r="F8" s="30"/>
      <c r="G8" s="51" t="s">
        <v>51</v>
      </c>
      <c r="H8" s="52"/>
      <c r="I8" s="52"/>
      <c r="J8" s="52"/>
      <c r="K8" s="52">
        <v>5.95</v>
      </c>
      <c r="L8" s="52"/>
      <c r="M8" s="52"/>
      <c r="N8" s="52"/>
      <c r="O8" s="52">
        <v>5.95</v>
      </c>
      <c r="P8" s="52"/>
      <c r="Q8" s="36"/>
      <c r="R8" s="76" t="s">
        <v>52</v>
      </c>
    </row>
    <row r="9" spans="2:18" ht="15" customHeight="1" thickBot="1" x14ac:dyDescent="0.35">
      <c r="B9" s="114" t="s">
        <v>28</v>
      </c>
      <c r="D9" s="27">
        <v>44626</v>
      </c>
      <c r="E9" s="27" t="s">
        <v>48</v>
      </c>
      <c r="F9" s="27"/>
      <c r="G9" s="41" t="s">
        <v>49</v>
      </c>
      <c r="H9" s="36"/>
      <c r="I9" s="36"/>
      <c r="J9" s="36"/>
      <c r="K9" s="36">
        <v>2445</v>
      </c>
      <c r="L9" s="36">
        <v>222.27</v>
      </c>
      <c r="M9" s="36"/>
      <c r="N9" s="36">
        <v>2222.73</v>
      </c>
      <c r="O9" s="36"/>
      <c r="P9" s="36"/>
      <c r="Q9" s="36"/>
      <c r="R9"/>
    </row>
    <row r="10" spans="2:18" ht="15" customHeight="1" thickBot="1" x14ac:dyDescent="0.35">
      <c r="B10" s="114" t="s">
        <v>55</v>
      </c>
      <c r="D10" s="27">
        <v>44626</v>
      </c>
      <c r="E10" s="28" t="s">
        <v>53</v>
      </c>
      <c r="F10" s="29"/>
      <c r="G10" s="41" t="s">
        <v>22</v>
      </c>
      <c r="H10" s="37">
        <v>50</v>
      </c>
      <c r="I10" s="37">
        <v>5</v>
      </c>
      <c r="J10" s="37">
        <v>55</v>
      </c>
      <c r="K10" s="37">
        <v>3500</v>
      </c>
      <c r="L10" s="37"/>
      <c r="M10" s="37">
        <v>3500</v>
      </c>
      <c r="N10" s="37"/>
      <c r="O10" s="37"/>
      <c r="P10" s="37"/>
      <c r="Q10" s="36"/>
      <c r="R10"/>
    </row>
    <row r="11" spans="2:18" ht="15" customHeight="1" thickBot="1" x14ac:dyDescent="0.35">
      <c r="D11" s="27">
        <v>44627</v>
      </c>
      <c r="E11" s="27" t="s">
        <v>48</v>
      </c>
      <c r="F11" s="29"/>
      <c r="G11" s="41" t="s">
        <v>49</v>
      </c>
      <c r="H11" s="37"/>
      <c r="I11" s="37"/>
      <c r="J11" s="37"/>
      <c r="K11" s="37">
        <v>2320</v>
      </c>
      <c r="L11" s="37">
        <v>210.91</v>
      </c>
      <c r="M11" s="37"/>
      <c r="N11" s="37">
        <v>2109.09</v>
      </c>
      <c r="O11" s="37"/>
      <c r="P11" s="37"/>
      <c r="Q11" s="36"/>
      <c r="R11"/>
    </row>
    <row r="12" spans="2:18" ht="15" customHeight="1" thickBot="1" x14ac:dyDescent="0.35">
      <c r="D12" s="27">
        <v>44628</v>
      </c>
      <c r="E12" s="28" t="s">
        <v>54</v>
      </c>
      <c r="F12" s="29"/>
      <c r="G12" s="43">
        <v>234</v>
      </c>
      <c r="H12" s="37"/>
      <c r="I12" s="37"/>
      <c r="J12" s="37"/>
      <c r="K12" s="37">
        <v>960</v>
      </c>
      <c r="L12" s="37">
        <v>87.27</v>
      </c>
      <c r="M12" s="37"/>
      <c r="N12" s="37">
        <v>872.73</v>
      </c>
      <c r="O12" s="37"/>
      <c r="P12" s="37"/>
      <c r="Q12" s="36"/>
      <c r="R12"/>
    </row>
    <row r="13" spans="2:18" ht="15" customHeight="1" thickBot="1" x14ac:dyDescent="0.35">
      <c r="D13" s="27">
        <v>44632</v>
      </c>
      <c r="E13" s="27" t="s">
        <v>48</v>
      </c>
      <c r="F13" s="29"/>
      <c r="G13" s="41" t="s">
        <v>49</v>
      </c>
      <c r="H13" s="37"/>
      <c r="I13" s="37"/>
      <c r="J13" s="37"/>
      <c r="K13" s="37">
        <v>1965</v>
      </c>
      <c r="L13" s="37">
        <v>178.64</v>
      </c>
      <c r="M13" s="37"/>
      <c r="N13" s="37">
        <v>1786.36</v>
      </c>
      <c r="O13" s="37"/>
      <c r="P13" s="37"/>
      <c r="Q13" s="36"/>
      <c r="R13"/>
    </row>
    <row r="14" spans="2:18" ht="15" customHeight="1" thickBot="1" x14ac:dyDescent="0.35">
      <c r="D14" s="27">
        <v>44633</v>
      </c>
      <c r="E14" s="27" t="s">
        <v>48</v>
      </c>
      <c r="F14" s="32"/>
      <c r="G14" s="41" t="s">
        <v>49</v>
      </c>
      <c r="H14" s="39"/>
      <c r="I14" s="39"/>
      <c r="J14" s="39"/>
      <c r="K14" s="37">
        <v>2610</v>
      </c>
      <c r="L14" s="37">
        <v>237.27</v>
      </c>
      <c r="M14" s="37"/>
      <c r="N14" s="37">
        <v>2372.73</v>
      </c>
      <c r="O14" s="39"/>
      <c r="P14" s="39"/>
      <c r="Q14" s="36"/>
      <c r="R14"/>
    </row>
    <row r="15" spans="2:18" ht="15" customHeight="1" thickBot="1" x14ac:dyDescent="0.35">
      <c r="D15" s="27">
        <v>44634</v>
      </c>
      <c r="E15" s="27" t="s">
        <v>48</v>
      </c>
      <c r="F15" s="32"/>
      <c r="G15" s="43" t="s">
        <v>49</v>
      </c>
      <c r="H15" s="39"/>
      <c r="I15" s="39"/>
      <c r="J15" s="39"/>
      <c r="K15" s="37">
        <v>2270</v>
      </c>
      <c r="L15" s="37">
        <v>206.36</v>
      </c>
      <c r="M15" s="37"/>
      <c r="N15" s="37">
        <v>2063.64</v>
      </c>
      <c r="O15" s="39"/>
      <c r="P15" s="39"/>
      <c r="Q15" s="36"/>
      <c r="R15" s="62"/>
    </row>
    <row r="16" spans="2:18" ht="15" customHeight="1" thickBot="1" x14ac:dyDescent="0.35">
      <c r="B16" s="20"/>
      <c r="D16" s="27">
        <v>44635</v>
      </c>
      <c r="E16" s="28" t="s">
        <v>54</v>
      </c>
      <c r="F16" s="32"/>
      <c r="G16" s="43">
        <v>235</v>
      </c>
      <c r="H16" s="37"/>
      <c r="I16" s="37"/>
      <c r="J16" s="37"/>
      <c r="K16" s="37">
        <v>1650</v>
      </c>
      <c r="L16" s="37">
        <v>54.55</v>
      </c>
      <c r="M16" s="37">
        <v>1050</v>
      </c>
      <c r="N16" s="37">
        <v>545.45000000000005</v>
      </c>
      <c r="O16" s="37"/>
      <c r="P16" s="37"/>
      <c r="Q16" s="36"/>
      <c r="R16"/>
    </row>
    <row r="17" spans="2:18" ht="15" customHeight="1" thickBot="1" x14ac:dyDescent="0.35">
      <c r="B17" s="20"/>
      <c r="D17" s="27">
        <v>44639</v>
      </c>
      <c r="E17" s="27" t="s">
        <v>48</v>
      </c>
      <c r="F17" s="32"/>
      <c r="G17" s="43" t="s">
        <v>49</v>
      </c>
      <c r="H17" s="37"/>
      <c r="I17" s="37"/>
      <c r="J17" s="37"/>
      <c r="K17" s="37">
        <v>1720</v>
      </c>
      <c r="L17" s="37">
        <v>156.36000000000001</v>
      </c>
      <c r="M17" s="37"/>
      <c r="N17" s="37">
        <v>1563.64</v>
      </c>
      <c r="O17" s="37"/>
      <c r="P17" s="37"/>
      <c r="Q17" s="36"/>
      <c r="R17"/>
    </row>
    <row r="18" spans="2:18" ht="15" customHeight="1" thickBot="1" x14ac:dyDescent="0.35">
      <c r="B18" s="20"/>
      <c r="D18" s="27">
        <v>44640</v>
      </c>
      <c r="E18" s="27" t="s">
        <v>48</v>
      </c>
      <c r="F18" s="32"/>
      <c r="G18" s="43" t="s">
        <v>49</v>
      </c>
      <c r="H18" s="37"/>
      <c r="I18" s="37"/>
      <c r="J18" s="37"/>
      <c r="K18" s="37">
        <v>2745</v>
      </c>
      <c r="L18" s="37">
        <v>249.55</v>
      </c>
      <c r="M18" s="37"/>
      <c r="N18" s="37">
        <v>2495.4499999999998</v>
      </c>
      <c r="O18" s="37"/>
      <c r="P18" s="37"/>
      <c r="Q18" s="36"/>
      <c r="R18"/>
    </row>
    <row r="19" spans="2:18" ht="15" customHeight="1" thickBot="1" x14ac:dyDescent="0.35">
      <c r="B19" s="20"/>
      <c r="D19" s="27">
        <v>44640</v>
      </c>
      <c r="E19" s="28" t="s">
        <v>56</v>
      </c>
      <c r="F19" s="32"/>
      <c r="G19" s="43" t="s">
        <v>22</v>
      </c>
      <c r="H19" s="37">
        <v>50</v>
      </c>
      <c r="I19" s="37">
        <v>5</v>
      </c>
      <c r="J19" s="37">
        <v>55</v>
      </c>
      <c r="K19" s="37">
        <v>2745</v>
      </c>
      <c r="L19" s="37"/>
      <c r="M19" s="37">
        <v>2745</v>
      </c>
      <c r="N19" s="37"/>
      <c r="O19" s="37"/>
      <c r="P19" s="37"/>
      <c r="Q19" s="36"/>
      <c r="R19"/>
    </row>
    <row r="20" spans="2:18" ht="15" customHeight="1" thickBot="1" x14ac:dyDescent="0.35">
      <c r="B20" s="20"/>
      <c r="D20" s="27">
        <v>44641</v>
      </c>
      <c r="E20" s="27" t="s">
        <v>48</v>
      </c>
      <c r="F20" s="32"/>
      <c r="G20" s="43" t="s">
        <v>49</v>
      </c>
      <c r="H20" s="37"/>
      <c r="I20" s="37"/>
      <c r="J20" s="37"/>
      <c r="K20" s="37">
        <v>2140</v>
      </c>
      <c r="L20" s="37">
        <v>194.55</v>
      </c>
      <c r="M20" s="37"/>
      <c r="N20" s="37">
        <v>1945.45</v>
      </c>
      <c r="O20" s="37"/>
      <c r="P20" s="37"/>
      <c r="Q20" s="36"/>
      <c r="R20"/>
    </row>
    <row r="21" spans="2:18" ht="15" customHeight="1" thickBot="1" x14ac:dyDescent="0.35">
      <c r="B21" s="20"/>
      <c r="D21" s="27">
        <v>44642</v>
      </c>
      <c r="E21" s="28" t="s">
        <v>54</v>
      </c>
      <c r="F21" s="32"/>
      <c r="G21" s="43">
        <v>236</v>
      </c>
      <c r="H21" s="37"/>
      <c r="I21" s="37"/>
      <c r="J21" s="37"/>
      <c r="K21" s="37">
        <v>2835</v>
      </c>
      <c r="L21" s="37">
        <v>43.64</v>
      </c>
      <c r="M21" s="37">
        <v>2355</v>
      </c>
      <c r="N21" s="37">
        <v>436.36</v>
      </c>
      <c r="O21" s="37"/>
      <c r="P21" s="37"/>
      <c r="Q21" s="36"/>
      <c r="R21"/>
    </row>
    <row r="22" spans="2:18" ht="15" customHeight="1" thickBot="1" x14ac:dyDescent="0.35">
      <c r="B22" s="20"/>
      <c r="D22" s="27">
        <v>44646</v>
      </c>
      <c r="E22" s="27" t="s">
        <v>48</v>
      </c>
      <c r="F22" s="32"/>
      <c r="G22" s="43" t="s">
        <v>49</v>
      </c>
      <c r="H22" s="37"/>
      <c r="I22" s="37"/>
      <c r="J22" s="37"/>
      <c r="K22" s="37">
        <v>2110</v>
      </c>
      <c r="L22" s="37">
        <v>191.82</v>
      </c>
      <c r="M22" s="37"/>
      <c r="N22" s="37">
        <v>1918.18</v>
      </c>
      <c r="O22" s="37"/>
      <c r="P22" s="37"/>
      <c r="Q22" s="36"/>
      <c r="R22"/>
    </row>
    <row r="23" spans="2:18" ht="15" customHeight="1" thickBot="1" x14ac:dyDescent="0.35">
      <c r="B23" s="20"/>
      <c r="D23" s="27">
        <v>44647</v>
      </c>
      <c r="E23" s="27" t="s">
        <v>48</v>
      </c>
      <c r="F23" s="32"/>
      <c r="G23" s="43" t="s">
        <v>49</v>
      </c>
      <c r="H23" s="37"/>
      <c r="I23" s="37"/>
      <c r="J23" s="37"/>
      <c r="K23" s="37">
        <v>3456</v>
      </c>
      <c r="L23" s="37">
        <v>314.18</v>
      </c>
      <c r="M23" s="37"/>
      <c r="N23" s="37">
        <v>3141.82</v>
      </c>
      <c r="O23" s="37"/>
      <c r="P23" s="37"/>
      <c r="Q23" s="36"/>
      <c r="R23"/>
    </row>
    <row r="24" spans="2:18" ht="15" customHeight="1" thickBot="1" x14ac:dyDescent="0.35">
      <c r="B24" s="20"/>
      <c r="D24" s="27">
        <v>44648</v>
      </c>
      <c r="E24" s="27" t="s">
        <v>48</v>
      </c>
      <c r="F24" s="32"/>
      <c r="G24" s="43" t="s">
        <v>49</v>
      </c>
      <c r="H24" s="37"/>
      <c r="I24" s="37"/>
      <c r="J24" s="37"/>
      <c r="K24" s="37">
        <v>2210</v>
      </c>
      <c r="L24" s="37">
        <v>200.91</v>
      </c>
      <c r="M24" s="37"/>
      <c r="N24" s="37">
        <v>2009.09</v>
      </c>
      <c r="O24" s="37"/>
      <c r="P24" s="37"/>
      <c r="Q24" s="36"/>
      <c r="R24"/>
    </row>
    <row r="25" spans="2:18" ht="15" customHeight="1" thickBot="1" x14ac:dyDescent="0.35">
      <c r="D25" s="27">
        <v>44650</v>
      </c>
      <c r="E25" s="28" t="s">
        <v>54</v>
      </c>
      <c r="F25" s="34"/>
      <c r="G25" s="43">
        <v>237</v>
      </c>
      <c r="H25" s="37">
        <v>20</v>
      </c>
      <c r="I25" s="37">
        <v>2</v>
      </c>
      <c r="J25" s="37">
        <v>22</v>
      </c>
      <c r="K25" s="37">
        <v>780</v>
      </c>
      <c r="L25" s="37">
        <v>52.73</v>
      </c>
      <c r="M25" s="37">
        <v>200</v>
      </c>
      <c r="N25" s="37">
        <v>527.27</v>
      </c>
      <c r="O25" s="37"/>
      <c r="P25" s="37"/>
      <c r="Q25" s="36"/>
      <c r="R25"/>
    </row>
    <row r="26" spans="2:18" ht="15" customHeight="1" thickBot="1" x14ac:dyDescent="0.35">
      <c r="D26" s="27">
        <v>44651</v>
      </c>
      <c r="E26" s="28" t="s">
        <v>57</v>
      </c>
      <c r="F26" s="35"/>
      <c r="G26" s="43" t="s">
        <v>22</v>
      </c>
      <c r="H26" s="37">
        <v>15</v>
      </c>
      <c r="I26" s="37">
        <v>1.5</v>
      </c>
      <c r="J26" s="37">
        <v>16.5</v>
      </c>
      <c r="K26" s="37">
        <v>1300</v>
      </c>
      <c r="L26" s="37"/>
      <c r="M26" s="37">
        <v>1300</v>
      </c>
      <c r="N26" s="37"/>
      <c r="O26" s="37"/>
      <c r="P26" s="37"/>
      <c r="Q26" s="36"/>
      <c r="R26"/>
    </row>
    <row r="27" spans="2:18" ht="15" customHeight="1" thickBot="1" x14ac:dyDescent="0.35">
      <c r="D27" s="27">
        <v>44651</v>
      </c>
      <c r="E27" s="28" t="s">
        <v>54</v>
      </c>
      <c r="F27" s="35"/>
      <c r="G27" s="43">
        <v>238</v>
      </c>
      <c r="H27" s="37">
        <v>40</v>
      </c>
      <c r="I27" s="37">
        <v>4</v>
      </c>
      <c r="J27" s="37">
        <v>44</v>
      </c>
      <c r="K27" s="37">
        <v>1850</v>
      </c>
      <c r="L27" s="37"/>
      <c r="M27" s="37">
        <v>1850</v>
      </c>
      <c r="N27" s="37"/>
      <c r="O27" s="37"/>
      <c r="P27" s="37"/>
      <c r="Q27" s="52"/>
      <c r="R27" s="76" t="s">
        <v>58</v>
      </c>
    </row>
    <row r="28" spans="2:18" ht="15" customHeight="1" thickBot="1" x14ac:dyDescent="0.35">
      <c r="D28" s="27"/>
      <c r="E28" s="28"/>
      <c r="F28" s="35"/>
      <c r="G28" s="43"/>
      <c r="H28" s="44"/>
      <c r="I28" s="44"/>
      <c r="J28" s="44"/>
      <c r="K28" s="44"/>
      <c r="L28" s="44"/>
      <c r="M28" s="44"/>
      <c r="N28" s="44"/>
      <c r="O28" s="44"/>
      <c r="P28" s="44"/>
      <c r="Q28" s="52"/>
      <c r="R28" s="76" t="s">
        <v>58</v>
      </c>
    </row>
    <row r="29" spans="2:18" ht="15" customHeight="1" thickBot="1" x14ac:dyDescent="0.35">
      <c r="D29" s="27"/>
      <c r="E29" s="28"/>
      <c r="F29" s="35"/>
      <c r="G29" s="43"/>
      <c r="H29" s="57">
        <f>SUM(H8:H28)</f>
        <v>175</v>
      </c>
      <c r="I29" s="57">
        <f t="shared" ref="I29:P29" si="0">SUM(I8:I28)</f>
        <v>17.5</v>
      </c>
      <c r="J29" s="57">
        <f t="shared" si="0"/>
        <v>192.5</v>
      </c>
      <c r="K29" s="57">
        <f>SUM(K7:K28)</f>
        <v>44196.95</v>
      </c>
      <c r="L29" s="57">
        <f>SUM(L7:L28)</f>
        <v>2835.5599999999995</v>
      </c>
      <c r="M29" s="57">
        <f>SUM(M7:M28)</f>
        <v>13000</v>
      </c>
      <c r="N29" s="57">
        <f>SUM(N7:N28)</f>
        <v>28355.440000000002</v>
      </c>
      <c r="O29" s="57">
        <f t="shared" si="0"/>
        <v>5.95</v>
      </c>
      <c r="P29" s="45">
        <f t="shared" si="0"/>
        <v>0</v>
      </c>
      <c r="Q29" s="36"/>
      <c r="R29"/>
    </row>
    <row r="30" spans="2:18" s="19" customFormat="1" x14ac:dyDescent="0.3">
      <c r="D30" s="125"/>
      <c r="E30" s="125"/>
      <c r="F30" s="125"/>
      <c r="G30" s="125"/>
      <c r="H30" s="126"/>
      <c r="I30" s="126"/>
      <c r="J30" s="126"/>
      <c r="K30" s="126"/>
      <c r="L30" s="126"/>
      <c r="M30" s="126"/>
      <c r="N30" s="126"/>
      <c r="O30" s="126"/>
      <c r="P30" s="126"/>
    </row>
    <row r="31" spans="2:18" s="19" customFormat="1" x14ac:dyDescent="0.3"/>
    <row r="32" spans="2:18" s="19" customFormat="1" x14ac:dyDescent="0.3"/>
    <row r="33" s="19" customFormat="1" x14ac:dyDescent="0.3"/>
    <row r="34" s="19" customFormat="1" x14ac:dyDescent="0.3"/>
    <row r="35" s="19" customFormat="1" x14ac:dyDescent="0.3"/>
    <row r="36" s="19" customFormat="1" x14ac:dyDescent="0.3"/>
    <row r="37" s="19" customFormat="1" x14ac:dyDescent="0.3"/>
    <row r="38" s="19" customFormat="1" x14ac:dyDescent="0.3"/>
    <row r="39" s="19" customFormat="1" x14ac:dyDescent="0.3"/>
    <row r="40" s="19" customFormat="1" x14ac:dyDescent="0.3"/>
    <row r="41" s="19" customFormat="1" x14ac:dyDescent="0.3"/>
    <row r="42" s="19" customFormat="1" x14ac:dyDescent="0.3"/>
    <row r="43" s="19" customFormat="1" x14ac:dyDescent="0.3"/>
    <row r="44" s="19" customFormat="1" x14ac:dyDescent="0.3"/>
    <row r="45" s="19" customFormat="1" x14ac:dyDescent="0.3"/>
    <row r="46" s="19" customFormat="1" x14ac:dyDescent="0.3"/>
    <row r="47" s="19" customFormat="1" x14ac:dyDescent="0.3"/>
    <row r="48" s="19" customFormat="1" x14ac:dyDescent="0.3"/>
    <row r="49" s="19" customFormat="1" x14ac:dyDescent="0.3"/>
    <row r="50" s="19" customFormat="1" x14ac:dyDescent="0.3"/>
    <row r="51" s="19" customFormat="1" x14ac:dyDescent="0.3"/>
    <row r="52" s="19" customFormat="1" x14ac:dyDescent="0.3"/>
    <row r="53" s="19" customFormat="1" x14ac:dyDescent="0.3"/>
    <row r="54" s="19" customFormat="1" x14ac:dyDescent="0.3"/>
    <row r="55" s="19" customFormat="1" x14ac:dyDescent="0.3"/>
    <row r="56" s="19" customFormat="1" x14ac:dyDescent="0.3"/>
    <row r="57" s="19" customFormat="1" x14ac:dyDescent="0.3"/>
    <row r="58" s="19" customFormat="1" x14ac:dyDescent="0.3"/>
    <row r="59" s="19" customFormat="1" x14ac:dyDescent="0.3"/>
    <row r="60" s="19" customFormat="1" x14ac:dyDescent="0.3"/>
    <row r="61" s="19" customFormat="1" x14ac:dyDescent="0.3"/>
    <row r="62" s="19" customFormat="1" x14ac:dyDescent="0.3"/>
    <row r="63" s="19" customFormat="1" x14ac:dyDescent="0.3"/>
    <row r="64" s="19" customFormat="1" x14ac:dyDescent="0.3"/>
    <row r="65" s="19" customFormat="1" x14ac:dyDescent="0.3"/>
    <row r="66" s="19" customFormat="1" x14ac:dyDescent="0.3"/>
    <row r="67" s="19" customFormat="1" x14ac:dyDescent="0.3"/>
    <row r="68" s="19" customFormat="1" x14ac:dyDescent="0.3"/>
    <row r="69" s="19" customFormat="1" x14ac:dyDescent="0.3"/>
    <row r="70" s="19" customFormat="1" x14ac:dyDescent="0.3"/>
    <row r="71" s="19" customFormat="1" x14ac:dyDescent="0.3"/>
    <row r="72" s="19" customFormat="1" x14ac:dyDescent="0.3"/>
    <row r="73" s="19" customFormat="1" x14ac:dyDescent="0.3"/>
    <row r="74" s="19" customFormat="1" x14ac:dyDescent="0.3"/>
    <row r="75" s="19" customFormat="1" x14ac:dyDescent="0.3"/>
    <row r="76" s="19" customFormat="1" x14ac:dyDescent="0.3"/>
    <row r="77" s="19" customFormat="1" x14ac:dyDescent="0.3"/>
    <row r="78" s="19" customFormat="1" x14ac:dyDescent="0.3"/>
    <row r="79" s="19" customFormat="1" x14ac:dyDescent="0.3"/>
    <row r="80" s="19" customFormat="1" x14ac:dyDescent="0.3"/>
    <row r="81" s="19" customFormat="1" x14ac:dyDescent="0.3"/>
    <row r="82" s="19" customFormat="1" x14ac:dyDescent="0.3"/>
    <row r="83" s="19" customFormat="1" x14ac:dyDescent="0.3"/>
    <row r="84" s="19" customFormat="1" x14ac:dyDescent="0.3"/>
    <row r="85" s="19" customFormat="1" x14ac:dyDescent="0.3"/>
    <row r="86" s="19" customFormat="1" x14ac:dyDescent="0.3"/>
    <row r="87" s="19" customFormat="1" x14ac:dyDescent="0.3"/>
    <row r="88" s="19" customFormat="1" x14ac:dyDescent="0.3"/>
    <row r="89" s="19" customFormat="1" x14ac:dyDescent="0.3"/>
    <row r="90" s="19" customFormat="1" x14ac:dyDescent="0.3"/>
    <row r="91" s="19" customFormat="1" x14ac:dyDescent="0.3"/>
    <row r="92" s="19" customFormat="1" x14ac:dyDescent="0.3"/>
    <row r="93" s="19" customFormat="1" x14ac:dyDescent="0.3"/>
    <row r="94" s="19" customFormat="1" x14ac:dyDescent="0.3"/>
    <row r="95" s="19" customFormat="1" x14ac:dyDescent="0.3"/>
    <row r="96" s="19" customFormat="1" x14ac:dyDescent="0.3"/>
    <row r="97" s="19" customFormat="1" x14ac:dyDescent="0.3"/>
    <row r="98" s="19" customFormat="1" x14ac:dyDescent="0.3"/>
    <row r="99" s="19" customFormat="1" x14ac:dyDescent="0.3"/>
    <row r="100" s="19" customFormat="1" x14ac:dyDescent="0.3"/>
    <row r="101" s="19" customFormat="1" x14ac:dyDescent="0.3"/>
    <row r="102" s="19" customFormat="1" x14ac:dyDescent="0.3"/>
    <row r="103" s="19" customFormat="1" x14ac:dyDescent="0.3"/>
    <row r="104" s="19" customFormat="1" x14ac:dyDescent="0.3"/>
    <row r="105" s="19" customFormat="1" x14ac:dyDescent="0.3"/>
    <row r="106" s="19" customFormat="1" x14ac:dyDescent="0.3"/>
    <row r="107" s="19" customFormat="1" x14ac:dyDescent="0.3"/>
    <row r="108" s="19" customFormat="1" x14ac:dyDescent="0.3"/>
    <row r="109" s="19" customFormat="1" x14ac:dyDescent="0.3"/>
    <row r="110" s="19" customFormat="1" x14ac:dyDescent="0.3"/>
    <row r="111" s="19" customFormat="1" x14ac:dyDescent="0.3"/>
    <row r="112" s="19" customFormat="1" x14ac:dyDescent="0.3"/>
    <row r="113" s="19" customFormat="1" x14ac:dyDescent="0.3"/>
    <row r="114" s="19" customFormat="1" x14ac:dyDescent="0.3"/>
    <row r="115" s="19" customFormat="1" x14ac:dyDescent="0.3"/>
    <row r="116" s="19" customFormat="1" x14ac:dyDescent="0.3"/>
    <row r="117" s="19" customFormat="1" x14ac:dyDescent="0.3"/>
    <row r="118" s="19" customFormat="1" x14ac:dyDescent="0.3"/>
    <row r="119" s="19" customFormat="1" x14ac:dyDescent="0.3"/>
    <row r="120" s="19" customFormat="1" x14ac:dyDescent="0.3"/>
    <row r="121" s="19" customFormat="1" x14ac:dyDescent="0.3"/>
    <row r="122" s="19" customFormat="1" x14ac:dyDescent="0.3"/>
    <row r="123" s="19" customFormat="1" x14ac:dyDescent="0.3"/>
    <row r="124" s="19" customFormat="1" x14ac:dyDescent="0.3"/>
    <row r="125" s="19" customFormat="1" x14ac:dyDescent="0.3"/>
    <row r="126" s="19" customFormat="1" x14ac:dyDescent="0.3"/>
    <row r="127" s="19" customFormat="1" x14ac:dyDescent="0.3"/>
    <row r="128" s="19" customFormat="1" x14ac:dyDescent="0.3"/>
    <row r="129" s="19" customFormat="1" x14ac:dyDescent="0.3"/>
    <row r="130" s="19" customFormat="1" x14ac:dyDescent="0.3"/>
    <row r="131" s="19" customFormat="1" x14ac:dyDescent="0.3"/>
    <row r="132" s="19" customFormat="1" x14ac:dyDescent="0.3"/>
    <row r="133" s="19" customFormat="1" x14ac:dyDescent="0.3"/>
    <row r="134" s="19" customFormat="1" x14ac:dyDescent="0.3"/>
    <row r="135" s="19" customFormat="1" x14ac:dyDescent="0.3"/>
    <row r="136" s="19" customFormat="1" x14ac:dyDescent="0.3"/>
    <row r="137" s="19" customFormat="1" x14ac:dyDescent="0.3"/>
    <row r="138" s="19" customFormat="1" x14ac:dyDescent="0.3"/>
    <row r="139" s="19" customFormat="1" x14ac:dyDescent="0.3"/>
    <row r="140" s="19" customFormat="1" x14ac:dyDescent="0.3"/>
    <row r="141" s="19" customFormat="1" x14ac:dyDescent="0.3"/>
    <row r="142" s="19" customFormat="1" x14ac:dyDescent="0.3"/>
    <row r="143" s="19" customFormat="1" x14ac:dyDescent="0.3"/>
    <row r="144" s="19" customFormat="1" x14ac:dyDescent="0.3"/>
    <row r="145" s="19" customFormat="1" x14ac:dyDescent="0.3"/>
    <row r="146" s="19" customFormat="1" x14ac:dyDescent="0.3"/>
    <row r="147" s="19" customFormat="1" x14ac:dyDescent="0.3"/>
    <row r="148" s="19" customFormat="1" x14ac:dyDescent="0.3"/>
    <row r="149" s="19" customFormat="1" x14ac:dyDescent="0.3"/>
    <row r="150" s="19" customFormat="1" x14ac:dyDescent="0.3"/>
    <row r="151" s="19" customFormat="1" x14ac:dyDescent="0.3"/>
    <row r="152" s="19" customFormat="1" x14ac:dyDescent="0.3"/>
    <row r="153" s="19" customFormat="1" x14ac:dyDescent="0.3"/>
    <row r="154" s="19" customFormat="1" x14ac:dyDescent="0.3"/>
    <row r="155" s="19" customFormat="1" x14ac:dyDescent="0.3"/>
    <row r="156" s="19" customFormat="1" x14ac:dyDescent="0.3"/>
    <row r="157" s="19" customFormat="1" x14ac:dyDescent="0.3"/>
    <row r="158" s="19" customFormat="1" x14ac:dyDescent="0.3"/>
    <row r="159" s="19" customFormat="1" x14ac:dyDescent="0.3"/>
    <row r="160" s="19" customFormat="1" x14ac:dyDescent="0.3"/>
    <row r="161" s="19" customFormat="1" x14ac:dyDescent="0.3"/>
    <row r="162" s="19" customFormat="1" x14ac:dyDescent="0.3"/>
    <row r="163" s="19" customFormat="1" x14ac:dyDescent="0.3"/>
    <row r="164" s="19" customFormat="1" x14ac:dyDescent="0.3"/>
    <row r="165" s="19" customFormat="1" x14ac:dyDescent="0.3"/>
    <row r="166" s="19" customFormat="1" x14ac:dyDescent="0.3"/>
    <row r="167" s="19" customFormat="1" x14ac:dyDescent="0.3"/>
    <row r="168" s="19" customFormat="1" x14ac:dyDescent="0.3"/>
    <row r="169" s="19" customFormat="1" x14ac:dyDescent="0.3"/>
    <row r="170" s="19" customFormat="1" x14ac:dyDescent="0.3"/>
    <row r="171" s="19" customFormat="1" x14ac:dyDescent="0.3"/>
    <row r="172" s="19" customFormat="1" x14ac:dyDescent="0.3"/>
    <row r="173" s="19" customFormat="1" x14ac:dyDescent="0.3"/>
    <row r="174" s="19" customFormat="1" x14ac:dyDescent="0.3"/>
    <row r="175" s="19" customFormat="1" x14ac:dyDescent="0.3"/>
    <row r="176" s="19" customFormat="1" x14ac:dyDescent="0.3"/>
    <row r="177" s="19" customFormat="1" x14ac:dyDescent="0.3"/>
    <row r="178" s="19" customFormat="1" x14ac:dyDescent="0.3"/>
    <row r="179" s="19" customFormat="1" x14ac:dyDescent="0.3"/>
    <row r="180" s="19" customFormat="1" x14ac:dyDescent="0.3"/>
    <row r="181" s="19" customFormat="1" x14ac:dyDescent="0.3"/>
    <row r="182" s="19" customFormat="1" x14ac:dyDescent="0.3"/>
    <row r="183" s="19" customFormat="1" x14ac:dyDescent="0.3"/>
    <row r="184" s="19" customFormat="1" x14ac:dyDescent="0.3"/>
    <row r="185" s="19" customFormat="1" x14ac:dyDescent="0.3"/>
    <row r="186" s="19" customFormat="1" x14ac:dyDescent="0.3"/>
    <row r="187" s="19" customFormat="1" x14ac:dyDescent="0.3"/>
    <row r="188" s="19" customFormat="1" x14ac:dyDescent="0.3"/>
    <row r="189" s="19" customFormat="1" x14ac:dyDescent="0.3"/>
    <row r="190" s="19" customFormat="1" x14ac:dyDescent="0.3"/>
    <row r="191" s="19" customFormat="1" x14ac:dyDescent="0.3"/>
    <row r="192" s="19" customFormat="1" x14ac:dyDescent="0.3"/>
    <row r="193" s="19" customFormat="1" x14ac:dyDescent="0.3"/>
    <row r="194" s="19" customFormat="1" x14ac:dyDescent="0.3"/>
    <row r="195" s="19" customFormat="1" x14ac:dyDescent="0.3"/>
    <row r="196" s="19" customFormat="1" x14ac:dyDescent="0.3"/>
    <row r="197" s="19" customFormat="1" x14ac:dyDescent="0.3"/>
    <row r="198" s="19" customFormat="1" x14ac:dyDescent="0.3"/>
    <row r="199" s="19" customFormat="1" x14ac:dyDescent="0.3"/>
    <row r="200" s="19" customFormat="1" x14ac:dyDescent="0.3"/>
    <row r="201" s="19" customFormat="1" x14ac:dyDescent="0.3"/>
    <row r="202" s="19" customFormat="1" x14ac:dyDescent="0.3"/>
    <row r="203" s="19" customFormat="1" x14ac:dyDescent="0.3"/>
    <row r="204" s="19" customFormat="1" x14ac:dyDescent="0.3"/>
    <row r="205" s="19" customFormat="1" x14ac:dyDescent="0.3"/>
    <row r="206" s="19" customFormat="1" x14ac:dyDescent="0.3"/>
    <row r="207" s="19" customFormat="1" x14ac:dyDescent="0.3"/>
    <row r="208" s="19" customFormat="1" x14ac:dyDescent="0.3"/>
    <row r="209" s="19" customFormat="1" x14ac:dyDescent="0.3"/>
    <row r="210" s="19" customFormat="1" x14ac:dyDescent="0.3"/>
    <row r="211" s="19" customFormat="1" x14ac:dyDescent="0.3"/>
    <row r="212" s="19" customFormat="1" x14ac:dyDescent="0.3"/>
    <row r="213" s="19" customFormat="1" x14ac:dyDescent="0.3"/>
    <row r="214" s="19" customFormat="1" x14ac:dyDescent="0.3"/>
    <row r="215" s="19" customFormat="1" x14ac:dyDescent="0.3"/>
    <row r="216" s="19" customFormat="1" x14ac:dyDescent="0.3"/>
    <row r="217" s="19" customFormat="1" x14ac:dyDescent="0.3"/>
    <row r="218" s="19" customFormat="1" x14ac:dyDescent="0.3"/>
    <row r="219" s="19" customFormat="1" x14ac:dyDescent="0.3"/>
    <row r="220" s="19" customFormat="1" x14ac:dyDescent="0.3"/>
    <row r="221" s="19" customFormat="1" x14ac:dyDescent="0.3"/>
    <row r="222" s="19" customFormat="1" x14ac:dyDescent="0.3"/>
    <row r="223" s="19" customFormat="1" x14ac:dyDescent="0.3"/>
    <row r="224" s="19" customFormat="1" x14ac:dyDescent="0.3"/>
    <row r="225" s="19" customFormat="1" x14ac:dyDescent="0.3"/>
    <row r="226" s="19" customFormat="1" x14ac:dyDescent="0.3"/>
    <row r="227" s="19" customFormat="1" x14ac:dyDescent="0.3"/>
    <row r="228" s="19" customFormat="1" x14ac:dyDescent="0.3"/>
    <row r="229" s="19" customFormat="1" x14ac:dyDescent="0.3"/>
    <row r="230" s="19" customFormat="1" x14ac:dyDescent="0.3"/>
    <row r="231" s="19" customFormat="1" x14ac:dyDescent="0.3"/>
    <row r="232" s="19" customFormat="1" x14ac:dyDescent="0.3"/>
    <row r="233" s="19" customFormat="1" x14ac:dyDescent="0.3"/>
    <row r="234" s="19" customFormat="1" x14ac:dyDescent="0.3"/>
    <row r="235" s="19" customFormat="1" x14ac:dyDescent="0.3"/>
    <row r="236" s="19" customFormat="1" x14ac:dyDescent="0.3"/>
    <row r="237" s="19" customFormat="1" x14ac:dyDescent="0.3"/>
    <row r="238" s="19" customFormat="1" x14ac:dyDescent="0.3"/>
    <row r="239" s="19" customFormat="1" x14ac:dyDescent="0.3"/>
    <row r="240" s="19" customFormat="1" x14ac:dyDescent="0.3"/>
    <row r="241" s="19" customFormat="1" x14ac:dyDescent="0.3"/>
    <row r="242" s="19" customFormat="1" x14ac:dyDescent="0.3"/>
    <row r="243" s="19" customFormat="1" x14ac:dyDescent="0.3"/>
    <row r="244" s="19" customFormat="1" x14ac:dyDescent="0.3"/>
    <row r="245" s="19" customFormat="1" x14ac:dyDescent="0.3"/>
    <row r="246" s="19" customFormat="1" x14ac:dyDescent="0.3"/>
    <row r="247" s="19" customFormat="1" x14ac:dyDescent="0.3"/>
    <row r="248" s="19" customFormat="1" x14ac:dyDescent="0.3"/>
    <row r="249" s="19" customFormat="1" x14ac:dyDescent="0.3"/>
    <row r="250" s="19" customFormat="1" x14ac:dyDescent="0.3"/>
    <row r="251" s="19" customFormat="1" x14ac:dyDescent="0.3"/>
    <row r="252" s="19" customFormat="1" x14ac:dyDescent="0.3"/>
    <row r="253" s="19" customFormat="1" x14ac:dyDescent="0.3"/>
    <row r="254" s="19" customFormat="1" x14ac:dyDescent="0.3"/>
    <row r="255" s="19" customFormat="1" x14ac:dyDescent="0.3"/>
    <row r="256" s="19" customFormat="1" x14ac:dyDescent="0.3"/>
    <row r="257" s="19" customFormat="1" x14ac:dyDescent="0.3"/>
    <row r="258" s="19" customFormat="1" x14ac:dyDescent="0.3"/>
    <row r="259" s="19" customFormat="1" x14ac:dyDescent="0.3"/>
    <row r="260" s="19" customFormat="1" x14ac:dyDescent="0.3"/>
    <row r="261" s="19" customFormat="1" x14ac:dyDescent="0.3"/>
    <row r="262" s="19" customFormat="1" x14ac:dyDescent="0.3"/>
    <row r="263" s="19" customFormat="1" x14ac:dyDescent="0.3"/>
    <row r="264" s="19" customFormat="1" x14ac:dyDescent="0.3"/>
    <row r="265" s="19" customFormat="1" x14ac:dyDescent="0.3"/>
    <row r="266" s="19" customFormat="1" x14ac:dyDescent="0.3"/>
    <row r="267" s="19" customFormat="1" x14ac:dyDescent="0.3"/>
    <row r="268" s="19" customFormat="1" x14ac:dyDescent="0.3"/>
    <row r="269" s="19" customFormat="1" x14ac:dyDescent="0.3"/>
    <row r="270" s="19" customFormat="1" x14ac:dyDescent="0.3"/>
    <row r="271" s="19" customFormat="1" x14ac:dyDescent="0.3"/>
    <row r="272" s="19" customFormat="1" x14ac:dyDescent="0.3"/>
    <row r="273" s="19" customFormat="1" x14ac:dyDescent="0.3"/>
    <row r="274" s="19" customFormat="1" x14ac:dyDescent="0.3"/>
    <row r="275" s="19" customFormat="1" x14ac:dyDescent="0.3"/>
    <row r="276" s="19" customFormat="1" x14ac:dyDescent="0.3"/>
    <row r="277" s="19" customFormat="1" x14ac:dyDescent="0.3"/>
    <row r="278" s="19" customFormat="1" x14ac:dyDescent="0.3"/>
    <row r="279" s="19" customFormat="1" x14ac:dyDescent="0.3"/>
    <row r="280" s="19" customFormat="1" x14ac:dyDescent="0.3"/>
    <row r="281" s="19" customFormat="1" x14ac:dyDescent="0.3"/>
    <row r="282" s="19" customFormat="1" x14ac:dyDescent="0.3"/>
    <row r="283" s="19" customFormat="1" x14ac:dyDescent="0.3"/>
    <row r="284" s="19" customFormat="1" x14ac:dyDescent="0.3"/>
    <row r="285" s="19" customFormat="1" x14ac:dyDescent="0.3"/>
    <row r="286" s="19" customFormat="1" x14ac:dyDescent="0.3"/>
    <row r="287" s="19" customFormat="1" x14ac:dyDescent="0.3"/>
    <row r="288" s="19" customFormat="1" x14ac:dyDescent="0.3"/>
    <row r="289" s="19" customFormat="1" x14ac:dyDescent="0.3"/>
    <row r="290" s="19" customFormat="1" x14ac:dyDescent="0.3"/>
    <row r="291" s="19" customFormat="1" x14ac:dyDescent="0.3"/>
    <row r="292" s="19" customFormat="1" x14ac:dyDescent="0.3"/>
    <row r="293" s="19" customFormat="1" x14ac:dyDescent="0.3"/>
    <row r="294" s="19" customFormat="1" x14ac:dyDescent="0.3"/>
    <row r="295" s="19" customFormat="1" x14ac:dyDescent="0.3"/>
    <row r="296" s="19" customFormat="1" x14ac:dyDescent="0.3"/>
    <row r="297" s="19" customFormat="1" x14ac:dyDescent="0.3"/>
    <row r="298" s="19" customFormat="1" x14ac:dyDescent="0.3"/>
    <row r="299" s="19" customFormat="1" x14ac:dyDescent="0.3"/>
    <row r="300" s="19" customFormat="1" x14ac:dyDescent="0.3"/>
    <row r="301" s="19" customFormat="1" x14ac:dyDescent="0.3"/>
    <row r="302" s="19" customFormat="1" x14ac:dyDescent="0.3"/>
    <row r="303" s="19" customFormat="1" x14ac:dyDescent="0.3"/>
    <row r="304" s="19" customFormat="1" x14ac:dyDescent="0.3"/>
    <row r="305" s="19" customFormat="1" x14ac:dyDescent="0.3"/>
    <row r="306" s="19" customFormat="1" x14ac:dyDescent="0.3"/>
    <row r="307" s="19" customFormat="1" x14ac:dyDescent="0.3"/>
    <row r="308" s="19" customFormat="1" x14ac:dyDescent="0.3"/>
    <row r="309" s="19" customFormat="1" x14ac:dyDescent="0.3"/>
    <row r="310" s="19" customFormat="1" x14ac:dyDescent="0.3"/>
    <row r="311" s="19" customFormat="1" x14ac:dyDescent="0.3"/>
    <row r="312" s="19" customFormat="1" x14ac:dyDescent="0.3"/>
    <row r="313" s="19" customFormat="1" x14ac:dyDescent="0.3"/>
    <row r="314" s="19" customFormat="1" x14ac:dyDescent="0.3"/>
    <row r="315" s="19" customFormat="1" x14ac:dyDescent="0.3"/>
    <row r="316" s="19" customFormat="1" x14ac:dyDescent="0.3"/>
    <row r="317" s="19" customFormat="1" x14ac:dyDescent="0.3"/>
    <row r="318" s="19" customFormat="1" x14ac:dyDescent="0.3"/>
    <row r="319" s="19" customFormat="1" x14ac:dyDescent="0.3"/>
    <row r="320" s="19" customFormat="1" x14ac:dyDescent="0.3"/>
    <row r="321" s="19" customFormat="1" x14ac:dyDescent="0.3"/>
    <row r="322" s="19" customFormat="1" x14ac:dyDescent="0.3"/>
    <row r="323" s="19" customFormat="1" x14ac:dyDescent="0.3"/>
    <row r="324" s="19" customFormat="1" x14ac:dyDescent="0.3"/>
    <row r="325" s="19" customFormat="1" x14ac:dyDescent="0.3"/>
    <row r="326" s="19" customFormat="1" x14ac:dyDescent="0.3"/>
    <row r="327" s="19" customFormat="1" x14ac:dyDescent="0.3"/>
    <row r="328" s="19" customFormat="1" x14ac:dyDescent="0.3"/>
    <row r="329" s="19" customFormat="1" x14ac:dyDescent="0.3"/>
    <row r="330" s="19" customFormat="1" x14ac:dyDescent="0.3"/>
    <row r="331" s="19" customFormat="1" x14ac:dyDescent="0.3"/>
    <row r="332" s="19" customFormat="1" x14ac:dyDescent="0.3"/>
    <row r="333" s="19" customFormat="1" x14ac:dyDescent="0.3"/>
    <row r="334" s="19" customFormat="1" x14ac:dyDescent="0.3"/>
    <row r="335" s="19" customFormat="1" x14ac:dyDescent="0.3"/>
    <row r="336" s="19" customFormat="1" x14ac:dyDescent="0.3"/>
    <row r="337" s="19" customFormat="1" x14ac:dyDescent="0.3"/>
    <row r="338" s="19" customFormat="1" x14ac:dyDescent="0.3"/>
    <row r="339" s="19" customFormat="1" x14ac:dyDescent="0.3"/>
    <row r="340" s="19" customFormat="1" x14ac:dyDescent="0.3"/>
    <row r="341" s="19" customFormat="1" x14ac:dyDescent="0.3"/>
    <row r="342" s="19" customFormat="1" x14ac:dyDescent="0.3"/>
    <row r="343" s="19" customFormat="1" x14ac:dyDescent="0.3"/>
    <row r="344" s="19" customFormat="1" x14ac:dyDescent="0.3"/>
    <row r="345" s="19" customFormat="1" x14ac:dyDescent="0.3"/>
    <row r="346" s="19" customFormat="1" x14ac:dyDescent="0.3"/>
    <row r="347" s="19" customFormat="1" x14ac:dyDescent="0.3"/>
    <row r="348" s="19" customFormat="1" x14ac:dyDescent="0.3"/>
    <row r="349" s="19" customFormat="1" x14ac:dyDescent="0.3"/>
    <row r="350" s="19" customFormat="1" x14ac:dyDescent="0.3"/>
    <row r="351" s="19" customFormat="1" x14ac:dyDescent="0.3"/>
    <row r="352" s="19" customFormat="1" x14ac:dyDescent="0.3"/>
    <row r="353" s="19" customFormat="1" x14ac:dyDescent="0.3"/>
    <row r="354" s="19" customFormat="1" x14ac:dyDescent="0.3"/>
    <row r="355" s="19" customFormat="1" x14ac:dyDescent="0.3"/>
    <row r="356" s="19" customFormat="1" x14ac:dyDescent="0.3"/>
    <row r="357" s="19" customFormat="1" x14ac:dyDescent="0.3"/>
    <row r="358" s="19" customFormat="1" x14ac:dyDescent="0.3"/>
    <row r="359" s="19" customFormat="1" x14ac:dyDescent="0.3"/>
    <row r="360" s="19" customFormat="1" x14ac:dyDescent="0.3"/>
    <row r="361" s="19" customFormat="1" x14ac:dyDescent="0.3"/>
    <row r="362" s="19" customFormat="1" x14ac:dyDescent="0.3"/>
    <row r="363" s="19" customFormat="1" x14ac:dyDescent="0.3"/>
    <row r="364" s="19" customFormat="1" x14ac:dyDescent="0.3"/>
    <row r="365" s="19" customFormat="1" x14ac:dyDescent="0.3"/>
    <row r="366" s="19" customFormat="1" x14ac:dyDescent="0.3"/>
    <row r="367" s="19" customFormat="1" x14ac:dyDescent="0.3"/>
    <row r="368" s="19" customFormat="1" x14ac:dyDescent="0.3"/>
    <row r="369" s="19" customFormat="1" x14ac:dyDescent="0.3"/>
    <row r="370" s="19" customFormat="1" x14ac:dyDescent="0.3"/>
    <row r="371" s="19" customFormat="1" x14ac:dyDescent="0.3"/>
    <row r="372" s="19" customFormat="1" x14ac:dyDescent="0.3"/>
    <row r="373" s="19" customFormat="1" x14ac:dyDescent="0.3"/>
    <row r="374" s="19" customFormat="1" x14ac:dyDescent="0.3"/>
    <row r="375" s="19" customFormat="1" x14ac:dyDescent="0.3"/>
    <row r="376" s="19" customFormat="1" x14ac:dyDescent="0.3"/>
    <row r="377" s="19" customFormat="1" x14ac:dyDescent="0.3"/>
    <row r="378" s="19" customFormat="1" x14ac:dyDescent="0.3"/>
    <row r="379" s="19" customFormat="1" x14ac:dyDescent="0.3"/>
    <row r="380" s="19" customFormat="1" x14ac:dyDescent="0.3"/>
    <row r="381" s="19" customFormat="1" x14ac:dyDescent="0.3"/>
    <row r="382" s="19" customFormat="1" x14ac:dyDescent="0.3"/>
    <row r="383" s="19" customFormat="1" x14ac:dyDescent="0.3"/>
    <row r="384" s="19" customFormat="1" x14ac:dyDescent="0.3"/>
    <row r="385" s="19" customFormat="1" x14ac:dyDescent="0.3"/>
    <row r="386" s="19" customFormat="1" x14ac:dyDescent="0.3"/>
    <row r="387" s="19" customFormat="1" x14ac:dyDescent="0.3"/>
    <row r="388" s="19" customFormat="1" x14ac:dyDescent="0.3"/>
    <row r="389" s="19" customFormat="1" x14ac:dyDescent="0.3"/>
    <row r="390" s="19" customFormat="1" x14ac:dyDescent="0.3"/>
    <row r="391" s="19" customFormat="1" x14ac:dyDescent="0.3"/>
    <row r="392" s="19" customFormat="1" x14ac:dyDescent="0.3"/>
    <row r="393" s="19" customFormat="1" x14ac:dyDescent="0.3"/>
    <row r="394" s="19" customFormat="1" x14ac:dyDescent="0.3"/>
    <row r="395" s="19" customFormat="1" x14ac:dyDescent="0.3"/>
    <row r="396" s="19" customFormat="1" x14ac:dyDescent="0.3"/>
    <row r="397" s="19" customFormat="1" x14ac:dyDescent="0.3"/>
    <row r="398" s="19" customFormat="1" x14ac:dyDescent="0.3"/>
    <row r="399" s="19" customFormat="1" x14ac:dyDescent="0.3"/>
    <row r="400" s="19" customFormat="1" x14ac:dyDescent="0.3"/>
    <row r="401" s="19" customFormat="1" x14ac:dyDescent="0.3"/>
    <row r="402" s="19" customFormat="1" x14ac:dyDescent="0.3"/>
    <row r="403" s="19" customFormat="1" x14ac:dyDescent="0.3"/>
    <row r="404" s="19" customFormat="1" x14ac:dyDescent="0.3"/>
    <row r="405" s="19" customFormat="1" x14ac:dyDescent="0.3"/>
    <row r="406" s="19" customFormat="1" x14ac:dyDescent="0.3"/>
    <row r="407" s="19" customFormat="1" x14ac:dyDescent="0.3"/>
    <row r="408" s="19" customFormat="1" x14ac:dyDescent="0.3"/>
    <row r="409" s="19" customFormat="1" x14ac:dyDescent="0.3"/>
    <row r="410" s="19" customFormat="1" x14ac:dyDescent="0.3"/>
    <row r="411" s="19" customFormat="1" x14ac:dyDescent="0.3"/>
    <row r="412" s="19" customFormat="1" x14ac:dyDescent="0.3"/>
    <row r="413" s="19" customFormat="1" x14ac:dyDescent="0.3"/>
    <row r="414" s="19" customFormat="1" x14ac:dyDescent="0.3"/>
    <row r="415" s="19" customFormat="1" x14ac:dyDescent="0.3"/>
    <row r="416" s="19" customFormat="1" x14ac:dyDescent="0.3"/>
    <row r="417" s="19" customFormat="1" x14ac:dyDescent="0.3"/>
    <row r="418" s="19" customFormat="1" x14ac:dyDescent="0.3"/>
    <row r="419" s="19" customFormat="1" x14ac:dyDescent="0.3"/>
    <row r="420" s="19" customFormat="1" x14ac:dyDescent="0.3"/>
    <row r="421" s="19" customFormat="1" x14ac:dyDescent="0.3"/>
    <row r="422" s="19" customFormat="1" x14ac:dyDescent="0.3"/>
    <row r="423" s="19" customFormat="1" x14ac:dyDescent="0.3"/>
    <row r="424" s="19" customFormat="1" x14ac:dyDescent="0.3"/>
    <row r="425" s="19" customFormat="1" x14ac:dyDescent="0.3"/>
    <row r="426" s="19" customFormat="1" x14ac:dyDescent="0.3"/>
    <row r="427" s="19" customFormat="1" x14ac:dyDescent="0.3"/>
    <row r="428" s="19" customFormat="1" x14ac:dyDescent="0.3"/>
    <row r="429" s="19" customFormat="1" x14ac:dyDescent="0.3"/>
    <row r="430" s="19" customFormat="1" x14ac:dyDescent="0.3"/>
    <row r="431" s="19" customFormat="1" x14ac:dyDescent="0.3"/>
    <row r="432" s="19" customFormat="1" x14ac:dyDescent="0.3"/>
    <row r="433" s="19" customFormat="1" x14ac:dyDescent="0.3"/>
    <row r="434" s="19" customFormat="1" x14ac:dyDescent="0.3"/>
    <row r="435" s="19" customFormat="1" x14ac:dyDescent="0.3"/>
    <row r="436" s="19" customFormat="1" x14ac:dyDescent="0.3"/>
    <row r="437" s="19" customFormat="1" x14ac:dyDescent="0.3"/>
    <row r="438" s="19" customFormat="1" x14ac:dyDescent="0.3"/>
    <row r="439" s="19" customFormat="1" x14ac:dyDescent="0.3"/>
    <row r="440" s="19" customFormat="1" x14ac:dyDescent="0.3"/>
    <row r="441" s="19" customFormat="1" x14ac:dyDescent="0.3"/>
    <row r="442" s="19" customFormat="1" x14ac:dyDescent="0.3"/>
    <row r="443" s="19" customFormat="1" x14ac:dyDescent="0.3"/>
    <row r="444" s="19" customFormat="1" x14ac:dyDescent="0.3"/>
    <row r="445" s="19" customFormat="1" x14ac:dyDescent="0.3"/>
    <row r="446" s="19" customFormat="1" x14ac:dyDescent="0.3"/>
    <row r="447" s="19" customFormat="1" x14ac:dyDescent="0.3"/>
    <row r="448" s="19" customFormat="1" x14ac:dyDescent="0.3"/>
    <row r="449" s="19" customFormat="1" x14ac:dyDescent="0.3"/>
    <row r="450" s="19" customFormat="1" x14ac:dyDescent="0.3"/>
    <row r="451" s="19" customFormat="1" x14ac:dyDescent="0.3"/>
    <row r="452" s="19" customFormat="1" x14ac:dyDescent="0.3"/>
    <row r="453" s="19" customFormat="1" x14ac:dyDescent="0.3"/>
    <row r="454" s="19" customFormat="1" x14ac:dyDescent="0.3"/>
    <row r="455" s="19" customFormat="1" x14ac:dyDescent="0.3"/>
    <row r="456" s="19" customFormat="1" x14ac:dyDescent="0.3"/>
    <row r="457" s="19" customFormat="1" x14ac:dyDescent="0.3"/>
    <row r="458" s="19" customFormat="1" x14ac:dyDescent="0.3"/>
    <row r="459" s="19" customFormat="1" x14ac:dyDescent="0.3"/>
    <row r="460" s="19" customFormat="1" x14ac:dyDescent="0.3"/>
    <row r="461" s="19" customFormat="1" x14ac:dyDescent="0.3"/>
    <row r="462" s="19" customFormat="1" x14ac:dyDescent="0.3"/>
    <row r="463" s="19" customFormat="1" x14ac:dyDescent="0.3"/>
    <row r="464" s="19" customFormat="1" x14ac:dyDescent="0.3"/>
    <row r="465" s="19" customFormat="1" x14ac:dyDescent="0.3"/>
    <row r="466" s="19" customFormat="1" x14ac:dyDescent="0.3"/>
    <row r="467" s="19" customFormat="1" x14ac:dyDescent="0.3"/>
    <row r="468" s="19" customFormat="1" x14ac:dyDescent="0.3"/>
    <row r="469" s="19" customFormat="1" x14ac:dyDescent="0.3"/>
    <row r="470" s="19" customFormat="1" x14ac:dyDescent="0.3"/>
    <row r="471" s="19" customFormat="1" x14ac:dyDescent="0.3"/>
    <row r="472" s="19" customFormat="1" x14ac:dyDescent="0.3"/>
    <row r="473" s="19" customFormat="1" x14ac:dyDescent="0.3"/>
    <row r="474" s="19" customFormat="1" x14ac:dyDescent="0.3"/>
    <row r="475" s="19" customFormat="1" x14ac:dyDescent="0.3"/>
    <row r="476" s="19" customFormat="1" x14ac:dyDescent="0.3"/>
    <row r="477" s="19" customFormat="1" x14ac:dyDescent="0.3"/>
    <row r="478" s="19" customFormat="1" x14ac:dyDescent="0.3"/>
    <row r="479" s="19" customFormat="1" x14ac:dyDescent="0.3"/>
    <row r="480" s="19" customFormat="1" x14ac:dyDescent="0.3"/>
    <row r="481" s="19" customFormat="1" x14ac:dyDescent="0.3"/>
    <row r="482" s="19" customFormat="1" x14ac:dyDescent="0.3"/>
    <row r="483" s="19" customFormat="1" x14ac:dyDescent="0.3"/>
    <row r="484" s="19" customFormat="1" x14ac:dyDescent="0.3"/>
    <row r="485" s="19" customFormat="1" x14ac:dyDescent="0.3"/>
    <row r="486" s="19" customFormat="1" x14ac:dyDescent="0.3"/>
    <row r="487" s="19" customFormat="1" x14ac:dyDescent="0.3"/>
    <row r="488" s="19" customFormat="1" x14ac:dyDescent="0.3"/>
    <row r="489" s="19" customFormat="1" x14ac:dyDescent="0.3"/>
    <row r="490" s="19" customFormat="1" x14ac:dyDescent="0.3"/>
    <row r="491" s="19" customFormat="1" x14ac:dyDescent="0.3"/>
    <row r="492" s="19" customFormat="1" x14ac:dyDescent="0.3"/>
    <row r="493" s="19" customFormat="1" x14ac:dyDescent="0.3"/>
    <row r="494" s="19" customFormat="1" x14ac:dyDescent="0.3"/>
    <row r="495" s="19" customFormat="1" x14ac:dyDescent="0.3"/>
    <row r="496" s="19" customFormat="1" x14ac:dyDescent="0.3"/>
    <row r="497" s="19" customFormat="1" x14ac:dyDescent="0.3"/>
    <row r="498" s="19" customFormat="1" x14ac:dyDescent="0.3"/>
    <row r="499" s="19" customFormat="1" x14ac:dyDescent="0.3"/>
    <row r="500" s="19" customFormat="1" x14ac:dyDescent="0.3"/>
    <row r="501" s="19" customFormat="1" x14ac:dyDescent="0.3"/>
    <row r="502" s="19" customFormat="1" x14ac:dyDescent="0.3"/>
    <row r="503" s="19" customFormat="1" x14ac:dyDescent="0.3"/>
    <row r="504" s="19" customFormat="1" x14ac:dyDescent="0.3"/>
    <row r="505" s="19" customFormat="1" x14ac:dyDescent="0.3"/>
    <row r="506" s="19" customFormat="1" x14ac:dyDescent="0.3"/>
    <row r="507" s="19" customFormat="1" x14ac:dyDescent="0.3"/>
    <row r="508" s="19" customFormat="1" x14ac:dyDescent="0.3"/>
    <row r="509" s="19" customFormat="1" x14ac:dyDescent="0.3"/>
    <row r="510" s="19" customFormat="1" x14ac:dyDescent="0.3"/>
    <row r="511" s="19" customFormat="1" x14ac:dyDescent="0.3"/>
    <row r="512" s="19" customFormat="1" x14ac:dyDescent="0.3"/>
    <row r="513" s="19" customFormat="1" x14ac:dyDescent="0.3"/>
    <row r="514" s="19" customFormat="1" x14ac:dyDescent="0.3"/>
    <row r="515" s="19" customFormat="1" x14ac:dyDescent="0.3"/>
    <row r="516" s="19" customFormat="1" x14ac:dyDescent="0.3"/>
    <row r="517" s="19" customFormat="1" x14ac:dyDescent="0.3"/>
    <row r="518" s="19" customFormat="1" x14ac:dyDescent="0.3"/>
    <row r="519" s="19" customFormat="1" x14ac:dyDescent="0.3"/>
    <row r="520" s="19" customFormat="1" x14ac:dyDescent="0.3"/>
    <row r="521" s="19" customFormat="1" x14ac:dyDescent="0.3"/>
    <row r="522" s="19" customFormat="1" x14ac:dyDescent="0.3"/>
    <row r="523" s="19" customFormat="1" x14ac:dyDescent="0.3"/>
    <row r="524" s="19" customFormat="1" x14ac:dyDescent="0.3"/>
    <row r="525" s="19" customFormat="1" x14ac:dyDescent="0.3"/>
    <row r="526" s="19" customFormat="1" x14ac:dyDescent="0.3"/>
    <row r="527" s="19" customFormat="1" x14ac:dyDescent="0.3"/>
    <row r="528" s="19" customFormat="1" x14ac:dyDescent="0.3"/>
    <row r="529" s="19" customFormat="1" x14ac:dyDescent="0.3"/>
    <row r="530" s="19" customFormat="1" x14ac:dyDescent="0.3"/>
    <row r="531" s="19" customFormat="1" x14ac:dyDescent="0.3"/>
    <row r="532" s="19" customFormat="1" x14ac:dyDescent="0.3"/>
    <row r="533" s="19" customFormat="1" x14ac:dyDescent="0.3"/>
    <row r="534" s="19" customFormat="1" x14ac:dyDescent="0.3"/>
    <row r="535" s="19" customFormat="1" x14ac:dyDescent="0.3"/>
    <row r="536" s="19" customFormat="1" x14ac:dyDescent="0.3"/>
    <row r="537" s="19" customFormat="1" x14ac:dyDescent="0.3"/>
    <row r="538" s="19" customFormat="1" x14ac:dyDescent="0.3"/>
    <row r="539" s="19" customFormat="1" x14ac:dyDescent="0.3"/>
    <row r="540" s="19" customFormat="1" x14ac:dyDescent="0.3"/>
    <row r="541" s="19" customFormat="1" x14ac:dyDescent="0.3"/>
    <row r="542" s="19" customFormat="1" x14ac:dyDescent="0.3"/>
    <row r="543" s="19" customFormat="1" x14ac:dyDescent="0.3"/>
    <row r="544" s="19" customFormat="1" x14ac:dyDescent="0.3"/>
    <row r="545" s="19" customFormat="1" x14ac:dyDescent="0.3"/>
    <row r="546" s="19" customFormat="1" x14ac:dyDescent="0.3"/>
    <row r="547" s="19" customFormat="1" x14ac:dyDescent="0.3"/>
    <row r="548" s="19" customFormat="1" x14ac:dyDescent="0.3"/>
    <row r="549" s="19" customFormat="1" x14ac:dyDescent="0.3"/>
    <row r="550" s="19" customFormat="1" x14ac:dyDescent="0.3"/>
    <row r="551" s="19" customFormat="1" x14ac:dyDescent="0.3"/>
    <row r="552" s="19" customFormat="1" x14ac:dyDescent="0.3"/>
    <row r="553" s="19" customFormat="1" x14ac:dyDescent="0.3"/>
    <row r="554" s="19" customFormat="1" x14ac:dyDescent="0.3"/>
    <row r="555" s="19" customFormat="1" x14ac:dyDescent="0.3"/>
    <row r="556" s="19" customFormat="1" x14ac:dyDescent="0.3"/>
    <row r="557" s="19" customFormat="1" x14ac:dyDescent="0.3"/>
    <row r="558" s="19" customFormat="1" x14ac:dyDescent="0.3"/>
    <row r="559" s="19" customFormat="1" x14ac:dyDescent="0.3"/>
    <row r="560" s="19" customFormat="1" x14ac:dyDescent="0.3"/>
    <row r="561" s="19" customFormat="1" x14ac:dyDescent="0.3"/>
    <row r="562" s="19" customFormat="1" x14ac:dyDescent="0.3"/>
    <row r="563" s="19" customFormat="1" x14ac:dyDescent="0.3"/>
    <row r="564" s="19" customFormat="1" x14ac:dyDescent="0.3"/>
    <row r="565" s="19" customFormat="1" x14ac:dyDescent="0.3"/>
    <row r="566" s="19" customFormat="1" x14ac:dyDescent="0.3"/>
    <row r="567" s="19" customFormat="1" x14ac:dyDescent="0.3"/>
    <row r="568" s="19" customFormat="1" x14ac:dyDescent="0.3"/>
    <row r="569" s="19" customFormat="1" x14ac:dyDescent="0.3"/>
    <row r="570" s="19" customFormat="1" x14ac:dyDescent="0.3"/>
    <row r="571" s="19" customFormat="1" x14ac:dyDescent="0.3"/>
    <row r="572" s="19" customFormat="1" x14ac:dyDescent="0.3"/>
    <row r="573" s="19" customFormat="1" x14ac:dyDescent="0.3"/>
    <row r="574" s="19" customFormat="1" x14ac:dyDescent="0.3"/>
    <row r="575" s="19" customFormat="1" x14ac:dyDescent="0.3"/>
    <row r="576" s="19" customFormat="1" x14ac:dyDescent="0.3"/>
    <row r="577" s="19" customFormat="1" x14ac:dyDescent="0.3"/>
    <row r="578" s="19" customFormat="1" x14ac:dyDescent="0.3"/>
    <row r="579" s="19" customFormat="1" x14ac:dyDescent="0.3"/>
    <row r="580" s="19" customFormat="1" x14ac:dyDescent="0.3"/>
    <row r="581" s="19" customFormat="1" x14ac:dyDescent="0.3"/>
    <row r="582" s="19" customFormat="1" x14ac:dyDescent="0.3"/>
    <row r="583" s="19" customFormat="1" x14ac:dyDescent="0.3"/>
    <row r="584" s="19" customFormat="1" x14ac:dyDescent="0.3"/>
    <row r="585" s="19" customFormat="1" x14ac:dyDescent="0.3"/>
    <row r="586" s="19" customFormat="1" x14ac:dyDescent="0.3"/>
    <row r="587" s="19" customFormat="1" x14ac:dyDescent="0.3"/>
    <row r="588" s="19" customFormat="1" x14ac:dyDescent="0.3"/>
    <row r="589" s="19" customFormat="1" x14ac:dyDescent="0.3"/>
    <row r="590" s="19" customFormat="1" x14ac:dyDescent="0.3"/>
    <row r="591" s="19" customFormat="1" x14ac:dyDescent="0.3"/>
    <row r="592" s="19" customFormat="1" x14ac:dyDescent="0.3"/>
    <row r="593" s="19" customFormat="1" x14ac:dyDescent="0.3"/>
    <row r="594" s="19" customFormat="1" x14ac:dyDescent="0.3"/>
    <row r="595" s="19" customFormat="1" x14ac:dyDescent="0.3"/>
    <row r="596" s="19" customFormat="1" x14ac:dyDescent="0.3"/>
    <row r="597" s="19" customFormat="1" x14ac:dyDescent="0.3"/>
    <row r="598" s="19" customFormat="1" x14ac:dyDescent="0.3"/>
    <row r="599" s="19" customFormat="1" x14ac:dyDescent="0.3"/>
    <row r="600" s="19" customFormat="1" x14ac:dyDescent="0.3"/>
    <row r="601" s="19" customFormat="1" x14ac:dyDescent="0.3"/>
    <row r="602" s="19" customFormat="1" x14ac:dyDescent="0.3"/>
    <row r="603" s="19" customFormat="1" x14ac:dyDescent="0.3"/>
    <row r="604" s="19" customFormat="1" x14ac:dyDescent="0.3"/>
    <row r="605" s="19" customFormat="1" x14ac:dyDescent="0.3"/>
    <row r="606" s="19" customFormat="1" x14ac:dyDescent="0.3"/>
    <row r="607" s="19" customFormat="1" x14ac:dyDescent="0.3"/>
    <row r="608" s="19" customFormat="1" x14ac:dyDescent="0.3"/>
    <row r="609" s="19" customFormat="1" x14ac:dyDescent="0.3"/>
    <row r="610" s="19" customFormat="1" x14ac:dyDescent="0.3"/>
    <row r="611" s="19" customFormat="1" x14ac:dyDescent="0.3"/>
    <row r="612" s="19" customFormat="1" x14ac:dyDescent="0.3"/>
    <row r="613" s="19" customFormat="1" x14ac:dyDescent="0.3"/>
    <row r="614" s="19" customFormat="1" x14ac:dyDescent="0.3"/>
    <row r="615" s="19" customFormat="1" x14ac:dyDescent="0.3"/>
    <row r="616" s="19" customFormat="1" x14ac:dyDescent="0.3"/>
    <row r="617" s="19" customFormat="1" x14ac:dyDescent="0.3"/>
    <row r="618" s="19" customFormat="1" x14ac:dyDescent="0.3"/>
    <row r="619" s="19" customFormat="1" x14ac:dyDescent="0.3"/>
    <row r="620" s="19" customFormat="1" x14ac:dyDescent="0.3"/>
    <row r="621" s="19" customFormat="1" x14ac:dyDescent="0.3"/>
    <row r="622" s="19" customFormat="1" x14ac:dyDescent="0.3"/>
    <row r="623" s="19" customFormat="1" x14ac:dyDescent="0.3"/>
    <row r="624" s="19" customFormat="1" x14ac:dyDescent="0.3"/>
    <row r="625" s="19" customFormat="1" x14ac:dyDescent="0.3"/>
    <row r="626" s="19" customFormat="1" x14ac:dyDescent="0.3"/>
    <row r="627" s="19" customFormat="1" x14ac:dyDescent="0.3"/>
    <row r="628" s="19" customFormat="1" x14ac:dyDescent="0.3"/>
    <row r="629" s="19" customFormat="1" x14ac:dyDescent="0.3"/>
    <row r="630" s="19" customFormat="1" x14ac:dyDescent="0.3"/>
    <row r="631" s="19" customFormat="1" x14ac:dyDescent="0.3"/>
    <row r="632" s="19" customFormat="1" x14ac:dyDescent="0.3"/>
    <row r="633" s="19" customFormat="1" x14ac:dyDescent="0.3"/>
    <row r="634" s="19" customFormat="1" x14ac:dyDescent="0.3"/>
    <row r="635" s="19" customFormat="1" x14ac:dyDescent="0.3"/>
    <row r="636" s="19" customFormat="1" x14ac:dyDescent="0.3"/>
    <row r="637" s="19" customFormat="1" x14ac:dyDescent="0.3"/>
    <row r="638" s="19" customFormat="1" x14ac:dyDescent="0.3"/>
    <row r="639" s="19" customFormat="1" x14ac:dyDescent="0.3"/>
    <row r="640" s="19" customFormat="1" x14ac:dyDescent="0.3"/>
    <row r="641" s="19" customFormat="1" x14ac:dyDescent="0.3"/>
    <row r="642" s="19" customFormat="1" x14ac:dyDescent="0.3"/>
    <row r="643" s="19" customFormat="1" x14ac:dyDescent="0.3"/>
    <row r="644" s="19" customFormat="1" x14ac:dyDescent="0.3"/>
    <row r="645" s="19" customFormat="1" x14ac:dyDescent="0.3"/>
    <row r="646" s="19" customFormat="1" x14ac:dyDescent="0.3"/>
    <row r="647" s="19" customFormat="1" x14ac:dyDescent="0.3"/>
    <row r="648" s="19" customFormat="1" x14ac:dyDescent="0.3"/>
    <row r="649" s="19" customFormat="1" x14ac:dyDescent="0.3"/>
    <row r="650" s="19" customFormat="1" x14ac:dyDescent="0.3"/>
    <row r="651" s="19" customFormat="1" x14ac:dyDescent="0.3"/>
    <row r="652" s="19" customFormat="1" x14ac:dyDescent="0.3"/>
    <row r="653" s="19" customFormat="1" x14ac:dyDescent="0.3"/>
    <row r="654" s="19" customFormat="1" x14ac:dyDescent="0.3"/>
    <row r="655" s="19" customFormat="1" x14ac:dyDescent="0.3"/>
    <row r="656" s="19" customFormat="1" x14ac:dyDescent="0.3"/>
    <row r="657" s="19" customFormat="1" x14ac:dyDescent="0.3"/>
    <row r="658" s="19" customFormat="1" x14ac:dyDescent="0.3"/>
    <row r="659" s="19" customFormat="1" x14ac:dyDescent="0.3"/>
    <row r="660" s="19" customFormat="1" x14ac:dyDescent="0.3"/>
    <row r="661" s="19" customFormat="1" x14ac:dyDescent="0.3"/>
    <row r="662" s="19" customFormat="1" x14ac:dyDescent="0.3"/>
    <row r="663" s="19" customFormat="1" x14ac:dyDescent="0.3"/>
    <row r="664" s="19" customFormat="1" x14ac:dyDescent="0.3"/>
    <row r="665" s="19" customFormat="1" x14ac:dyDescent="0.3"/>
    <row r="666" s="19" customFormat="1" x14ac:dyDescent="0.3"/>
    <row r="667" s="19" customFormat="1" x14ac:dyDescent="0.3"/>
    <row r="668" s="19" customFormat="1" x14ac:dyDescent="0.3"/>
    <row r="669" s="19" customFormat="1" x14ac:dyDescent="0.3"/>
    <row r="670" s="19" customFormat="1" x14ac:dyDescent="0.3"/>
    <row r="671" s="19" customFormat="1" x14ac:dyDescent="0.3"/>
    <row r="672" s="19" customFormat="1" x14ac:dyDescent="0.3"/>
    <row r="673" s="19" customFormat="1" x14ac:dyDescent="0.3"/>
    <row r="674" s="19" customFormat="1" x14ac:dyDescent="0.3"/>
    <row r="675" s="19" customFormat="1" x14ac:dyDescent="0.3"/>
    <row r="676" s="19" customFormat="1" x14ac:dyDescent="0.3"/>
    <row r="677" s="19" customFormat="1" x14ac:dyDescent="0.3"/>
    <row r="678" s="19" customFormat="1" x14ac:dyDescent="0.3"/>
    <row r="679" s="19" customFormat="1" x14ac:dyDescent="0.3"/>
    <row r="680" s="19" customFormat="1" x14ac:dyDescent="0.3"/>
    <row r="681" s="19" customFormat="1" x14ac:dyDescent="0.3"/>
    <row r="682" s="19" customFormat="1" x14ac:dyDescent="0.3"/>
    <row r="683" s="19" customFormat="1" x14ac:dyDescent="0.3"/>
    <row r="684" s="19" customFormat="1" x14ac:dyDescent="0.3"/>
    <row r="685" s="19" customFormat="1" x14ac:dyDescent="0.3"/>
    <row r="686" s="19" customFormat="1" x14ac:dyDescent="0.3"/>
    <row r="687" s="19" customFormat="1" x14ac:dyDescent="0.3"/>
    <row r="688" s="19" customFormat="1" x14ac:dyDescent="0.3"/>
    <row r="689" s="19" customFormat="1" x14ac:dyDescent="0.3"/>
    <row r="690" s="19" customFormat="1" x14ac:dyDescent="0.3"/>
    <row r="691" s="19" customFormat="1" x14ac:dyDescent="0.3"/>
    <row r="692" s="19" customFormat="1" x14ac:dyDescent="0.3"/>
    <row r="693" s="19" customFormat="1" x14ac:dyDescent="0.3"/>
    <row r="694" s="19" customFormat="1" x14ac:dyDescent="0.3"/>
    <row r="695" s="19" customFormat="1" x14ac:dyDescent="0.3"/>
    <row r="696" s="19" customFormat="1" x14ac:dyDescent="0.3"/>
    <row r="697" s="19" customFormat="1" x14ac:dyDescent="0.3"/>
    <row r="698" s="19" customFormat="1" x14ac:dyDescent="0.3"/>
    <row r="699" s="19" customFormat="1" x14ac:dyDescent="0.3"/>
    <row r="700" s="19" customFormat="1" x14ac:dyDescent="0.3"/>
    <row r="701" s="19" customFormat="1" x14ac:dyDescent="0.3"/>
    <row r="702" s="19" customFormat="1" x14ac:dyDescent="0.3"/>
    <row r="703" s="19" customFormat="1" x14ac:dyDescent="0.3"/>
    <row r="704" s="19" customFormat="1" x14ac:dyDescent="0.3"/>
    <row r="705" s="19" customFormat="1" x14ac:dyDescent="0.3"/>
    <row r="706" s="19" customFormat="1" x14ac:dyDescent="0.3"/>
    <row r="707" s="19" customFormat="1" x14ac:dyDescent="0.3"/>
    <row r="708" s="19" customFormat="1" x14ac:dyDescent="0.3"/>
    <row r="709" s="19" customFormat="1" x14ac:dyDescent="0.3"/>
    <row r="710" s="19" customFormat="1" x14ac:dyDescent="0.3"/>
    <row r="711" s="19" customFormat="1" x14ac:dyDescent="0.3"/>
    <row r="712" s="19" customFormat="1" x14ac:dyDescent="0.3"/>
    <row r="713" s="19" customFormat="1" x14ac:dyDescent="0.3"/>
    <row r="714" s="19" customFormat="1" x14ac:dyDescent="0.3"/>
    <row r="715" s="19" customFormat="1" x14ac:dyDescent="0.3"/>
    <row r="716" s="19" customFormat="1" x14ac:dyDescent="0.3"/>
    <row r="717" s="19" customFormat="1" x14ac:dyDescent="0.3"/>
    <row r="718" s="19" customFormat="1" x14ac:dyDescent="0.3"/>
    <row r="719" s="19" customFormat="1" x14ac:dyDescent="0.3"/>
    <row r="720" s="19" customFormat="1" x14ac:dyDescent="0.3"/>
    <row r="721" s="19" customFormat="1" x14ac:dyDescent="0.3"/>
    <row r="722" s="19" customFormat="1" x14ac:dyDescent="0.3"/>
    <row r="723" s="19" customFormat="1" x14ac:dyDescent="0.3"/>
    <row r="724" s="19" customFormat="1" x14ac:dyDescent="0.3"/>
    <row r="725" s="19" customFormat="1" x14ac:dyDescent="0.3"/>
    <row r="726" s="19" customFormat="1" x14ac:dyDescent="0.3"/>
    <row r="727" s="19" customFormat="1" x14ac:dyDescent="0.3"/>
    <row r="728" s="19" customFormat="1" x14ac:dyDescent="0.3"/>
    <row r="729" s="19" customFormat="1" x14ac:dyDescent="0.3"/>
    <row r="730" s="19" customFormat="1" x14ac:dyDescent="0.3"/>
    <row r="731" s="19" customFormat="1" x14ac:dyDescent="0.3"/>
    <row r="732" s="19" customFormat="1" x14ac:dyDescent="0.3"/>
  </sheetData>
  <sheetProtection algorithmName="SHA-512" hashValue="1gBNaI0KVRuG7SrJIdHFIEEz/26w48W8iBCiE6d+H63qVMQTJFBrAy6UkyCfJbgOgTGOqi+gbZVugR3vTYv3zQ==" saltValue="RhdzDFoYxtsQAVczNw6+uA==" spinCount="100000" sheet="1" objects="1" scenarios="1"/>
  <mergeCells count="2">
    <mergeCell ref="D3:P4"/>
    <mergeCell ref="D6:G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011-1DA3-4B94-A488-E7493C8FCD65}">
  <sheetPr codeName="Sheet4">
    <tabColor rgb="FFFF0000"/>
  </sheetPr>
  <dimension ref="A1:CH351"/>
  <sheetViews>
    <sheetView showGridLines="0" workbookViewId="0">
      <selection activeCell="B8" sqref="B8"/>
    </sheetView>
  </sheetViews>
  <sheetFormatPr defaultRowHeight="15.6" x14ac:dyDescent="0.3"/>
  <cols>
    <col min="1" max="1" width="8.69921875" style="19" customWidth="1"/>
    <col min="2" max="2" width="38.296875" style="19" customWidth="1"/>
    <col min="3" max="3" width="8.69921875" style="19"/>
    <col min="4" max="4" width="15.69921875" style="21" customWidth="1"/>
    <col min="5" max="5" width="25.69921875" style="21" customWidth="1"/>
    <col min="6" max="6" width="8.69921875" style="21" customWidth="1"/>
    <col min="7" max="8" width="15.69921875" style="21" customWidth="1"/>
    <col min="9" max="9" width="25.69921875" style="21" customWidth="1"/>
    <col min="10" max="10" width="8.69921875" style="21" customWidth="1"/>
    <col min="11" max="11" width="15.69921875" style="21" customWidth="1"/>
    <col min="12" max="26" width="8.69921875" style="19"/>
    <col min="27" max="86" width="8.796875" style="19"/>
  </cols>
  <sheetData>
    <row r="1" spans="2:11" s="19" customFormat="1" x14ac:dyDescent="0.3"/>
    <row r="2" spans="2:11" s="19" customFormat="1" ht="15" customHeight="1" x14ac:dyDescent="0.3"/>
    <row r="3" spans="2:11" s="19" customFormat="1" ht="15" customHeight="1" x14ac:dyDescent="0.3"/>
    <row r="4" spans="2:11" s="19" customFormat="1" ht="15" customHeight="1" thickBot="1" x14ac:dyDescent="0.35"/>
    <row r="5" spans="2:11" ht="49.95" customHeight="1" thickBot="1" x14ac:dyDescent="0.35">
      <c r="D5" s="168" t="s">
        <v>59</v>
      </c>
      <c r="E5" s="169"/>
      <c r="F5" s="169"/>
      <c r="G5" s="169"/>
      <c r="H5" s="169"/>
      <c r="I5" s="169"/>
      <c r="J5" s="169"/>
      <c r="K5" s="170"/>
    </row>
    <row r="6" spans="2:11" ht="16.2" thickBot="1" x14ac:dyDescent="0.35">
      <c r="D6" s="139" t="s">
        <v>60</v>
      </c>
      <c r="E6" s="171" t="s">
        <v>61</v>
      </c>
      <c r="F6" s="171"/>
      <c r="G6" s="171"/>
      <c r="H6" s="171"/>
      <c r="I6" s="171"/>
      <c r="J6" s="171"/>
      <c r="K6" s="140">
        <v>100</v>
      </c>
    </row>
    <row r="7" spans="2:11" ht="15" customHeight="1" thickBot="1" x14ac:dyDescent="0.35">
      <c r="D7" s="141" t="s">
        <v>3</v>
      </c>
      <c r="E7" s="142" t="s">
        <v>4</v>
      </c>
      <c r="F7" s="143" t="s">
        <v>62</v>
      </c>
      <c r="G7" s="144" t="s">
        <v>63</v>
      </c>
      <c r="H7" s="141" t="s">
        <v>3</v>
      </c>
      <c r="I7" s="142" t="s">
        <v>4</v>
      </c>
      <c r="J7" s="143" t="s">
        <v>62</v>
      </c>
      <c r="K7" s="145" t="s">
        <v>63</v>
      </c>
    </row>
    <row r="8" spans="2:11" ht="15" customHeight="1" x14ac:dyDescent="0.3">
      <c r="B8" s="114" t="s">
        <v>26</v>
      </c>
      <c r="D8" s="79">
        <v>44621</v>
      </c>
      <c r="E8" s="63" t="s">
        <v>64</v>
      </c>
      <c r="F8" s="63"/>
      <c r="G8" s="64">
        <v>27496</v>
      </c>
      <c r="H8" s="59">
        <v>44651</v>
      </c>
      <c r="I8" s="65" t="s">
        <v>65</v>
      </c>
      <c r="J8" s="65" t="s">
        <v>66</v>
      </c>
      <c r="K8" s="80">
        <f>'March 2022 CPJ AG'!K22</f>
        <v>22311.21</v>
      </c>
    </row>
    <row r="9" spans="2:11" ht="15" customHeight="1" x14ac:dyDescent="0.3">
      <c r="B9" s="114" t="s">
        <v>28</v>
      </c>
      <c r="D9" s="81">
        <v>44651</v>
      </c>
      <c r="E9" s="65" t="s">
        <v>67</v>
      </c>
      <c r="F9" s="65" t="s">
        <v>68</v>
      </c>
      <c r="G9" s="66">
        <f>'March 2022 CRJ AG'!K29</f>
        <v>44196.95</v>
      </c>
      <c r="H9" s="59">
        <v>44651</v>
      </c>
      <c r="I9" s="65" t="s">
        <v>69</v>
      </c>
      <c r="J9" s="65"/>
      <c r="K9" s="80">
        <v>49381.74</v>
      </c>
    </row>
    <row r="10" spans="2:11" ht="15" customHeight="1" thickBot="1" x14ac:dyDescent="0.35">
      <c r="B10" s="114" t="s">
        <v>70</v>
      </c>
      <c r="D10" s="79"/>
      <c r="E10" s="63"/>
      <c r="F10" s="63"/>
      <c r="G10" s="60">
        <f>SUM(G8:G9)</f>
        <v>71692.95</v>
      </c>
      <c r="H10" s="61"/>
      <c r="I10" s="63"/>
      <c r="J10" s="63"/>
      <c r="K10" s="82">
        <f>SUM(K8:K9)</f>
        <v>71692.95</v>
      </c>
    </row>
    <row r="11" spans="2:11" ht="15" customHeight="1" thickTop="1" thickBot="1" x14ac:dyDescent="0.35">
      <c r="D11" s="83">
        <v>44652</v>
      </c>
      <c r="E11" s="84" t="s">
        <v>64</v>
      </c>
      <c r="F11" s="84"/>
      <c r="G11" s="85">
        <f>K9</f>
        <v>49381.74</v>
      </c>
      <c r="H11" s="86"/>
      <c r="I11" s="86"/>
      <c r="J11" s="86"/>
      <c r="K11" s="87"/>
    </row>
    <row r="12" spans="2:11" s="19" customFormat="1" ht="15" customHeight="1" x14ac:dyDescent="0.3">
      <c r="D12" s="135"/>
      <c r="E12" s="135"/>
      <c r="F12" s="135"/>
      <c r="G12" s="135"/>
      <c r="H12" s="135"/>
      <c r="I12" s="135"/>
      <c r="J12" s="135"/>
      <c r="K12" s="135"/>
    </row>
    <row r="13" spans="2:11" s="19" customFormat="1" ht="15" customHeight="1" x14ac:dyDescent="0.3"/>
    <row r="14" spans="2:11" s="19" customFormat="1" ht="15" customHeight="1" x14ac:dyDescent="0.3">
      <c r="G14" s="136"/>
    </row>
    <row r="15" spans="2:11" s="19" customFormat="1" ht="15" customHeight="1" x14ac:dyDescent="0.3">
      <c r="B15" s="20"/>
      <c r="G15" s="137"/>
    </row>
    <row r="16" spans="2:11" s="19" customFormat="1" ht="15" customHeight="1" x14ac:dyDescent="0.3"/>
    <row r="17" spans="5:9" s="19" customFormat="1" ht="15" customHeight="1" x14ac:dyDescent="0.3"/>
    <row r="18" spans="5:9" s="19" customFormat="1" ht="15" customHeight="1" x14ac:dyDescent="0.3"/>
    <row r="19" spans="5:9" s="19" customFormat="1" ht="15" customHeight="1" x14ac:dyDescent="0.3"/>
    <row r="20" spans="5:9" s="19" customFormat="1" ht="15" customHeight="1" x14ac:dyDescent="0.3">
      <c r="I20" s="136"/>
    </row>
    <row r="21" spans="5:9" s="19" customFormat="1" x14ac:dyDescent="0.3">
      <c r="I21" s="136"/>
    </row>
    <row r="22" spans="5:9" s="19" customFormat="1" x14ac:dyDescent="0.3"/>
    <row r="23" spans="5:9" s="19" customFormat="1" x14ac:dyDescent="0.3">
      <c r="E23" s="20"/>
    </row>
    <row r="24" spans="5:9" s="19" customFormat="1" x14ac:dyDescent="0.3"/>
    <row r="25" spans="5:9" s="19" customFormat="1" x14ac:dyDescent="0.3"/>
    <row r="26" spans="5:9" s="19" customFormat="1" x14ac:dyDescent="0.3"/>
    <row r="27" spans="5:9" s="19" customFormat="1" x14ac:dyDescent="0.3">
      <c r="F27" s="138"/>
    </row>
    <row r="28" spans="5:9" s="19" customFormat="1" x14ac:dyDescent="0.3">
      <c r="F28" s="136"/>
      <c r="G28" s="136"/>
    </row>
    <row r="29" spans="5:9" s="19" customFormat="1" x14ac:dyDescent="0.3"/>
    <row r="30" spans="5:9" s="19" customFormat="1" x14ac:dyDescent="0.3">
      <c r="G30" s="136"/>
    </row>
    <row r="31" spans="5:9" s="19" customFormat="1" x14ac:dyDescent="0.3"/>
    <row r="32" spans="5:9" s="19" customFormat="1" x14ac:dyDescent="0.3"/>
    <row r="33" s="19" customFormat="1" x14ac:dyDescent="0.3"/>
    <row r="34" s="19" customFormat="1" x14ac:dyDescent="0.3"/>
    <row r="35" s="19" customFormat="1" x14ac:dyDescent="0.3"/>
    <row r="36" s="19" customFormat="1" x14ac:dyDescent="0.3"/>
    <row r="37" s="19" customFormat="1" x14ac:dyDescent="0.3"/>
    <row r="38" s="19" customFormat="1" x14ac:dyDescent="0.3"/>
    <row r="39" s="19" customFormat="1" x14ac:dyDescent="0.3"/>
    <row r="40" s="19" customFormat="1" x14ac:dyDescent="0.3"/>
    <row r="41" s="19" customFormat="1" x14ac:dyDescent="0.3"/>
    <row r="42" s="19" customFormat="1" x14ac:dyDescent="0.3"/>
    <row r="43" s="19" customFormat="1" x14ac:dyDescent="0.3"/>
    <row r="44" s="19" customFormat="1" x14ac:dyDescent="0.3"/>
    <row r="45" s="19" customFormat="1" x14ac:dyDescent="0.3"/>
    <row r="46" s="19" customFormat="1" x14ac:dyDescent="0.3"/>
    <row r="47" s="19" customFormat="1" x14ac:dyDescent="0.3"/>
    <row r="48" s="19" customFormat="1" x14ac:dyDescent="0.3"/>
    <row r="49" s="19" customFormat="1" x14ac:dyDescent="0.3"/>
    <row r="50" s="19" customFormat="1" x14ac:dyDescent="0.3"/>
    <row r="51" s="19" customFormat="1" x14ac:dyDescent="0.3"/>
    <row r="52" s="19" customFormat="1" x14ac:dyDescent="0.3"/>
    <row r="53" s="19" customFormat="1" x14ac:dyDescent="0.3"/>
    <row r="54" s="19" customFormat="1" x14ac:dyDescent="0.3"/>
    <row r="55" s="19" customFormat="1" x14ac:dyDescent="0.3"/>
    <row r="56" s="19" customFormat="1" x14ac:dyDescent="0.3"/>
    <row r="57" s="19" customFormat="1" x14ac:dyDescent="0.3"/>
    <row r="58" s="19" customFormat="1" x14ac:dyDescent="0.3"/>
    <row r="59" s="19" customFormat="1" x14ac:dyDescent="0.3"/>
    <row r="60" s="19" customFormat="1" x14ac:dyDescent="0.3"/>
    <row r="61" s="19" customFormat="1" x14ac:dyDescent="0.3"/>
    <row r="62" s="19" customFormat="1" x14ac:dyDescent="0.3"/>
    <row r="63" s="19" customFormat="1" x14ac:dyDescent="0.3"/>
    <row r="64" s="19" customFormat="1" x14ac:dyDescent="0.3"/>
    <row r="65" s="19" customFormat="1" x14ac:dyDescent="0.3"/>
    <row r="66" s="19" customFormat="1" x14ac:dyDescent="0.3"/>
    <row r="67" s="19" customFormat="1" x14ac:dyDescent="0.3"/>
    <row r="68" s="19" customFormat="1" x14ac:dyDescent="0.3"/>
    <row r="69" s="19" customFormat="1" x14ac:dyDescent="0.3"/>
    <row r="70" s="19" customFormat="1" x14ac:dyDescent="0.3"/>
    <row r="71" s="19" customFormat="1" x14ac:dyDescent="0.3"/>
    <row r="72" s="19" customFormat="1" x14ac:dyDescent="0.3"/>
    <row r="73" s="19" customFormat="1" x14ac:dyDescent="0.3"/>
    <row r="74" s="19" customFormat="1" x14ac:dyDescent="0.3"/>
    <row r="75" s="19" customFormat="1" x14ac:dyDescent="0.3"/>
    <row r="76" s="19" customFormat="1" x14ac:dyDescent="0.3"/>
    <row r="77" s="19" customFormat="1" x14ac:dyDescent="0.3"/>
    <row r="78" s="19" customFormat="1" x14ac:dyDescent="0.3"/>
    <row r="79" s="19" customFormat="1" x14ac:dyDescent="0.3"/>
    <row r="80" s="19" customFormat="1" x14ac:dyDescent="0.3"/>
    <row r="81" s="19" customFormat="1" x14ac:dyDescent="0.3"/>
    <row r="82" s="19" customFormat="1" x14ac:dyDescent="0.3"/>
    <row r="83" s="19" customFormat="1" x14ac:dyDescent="0.3"/>
    <row r="84" s="19" customFormat="1" x14ac:dyDescent="0.3"/>
    <row r="85" s="19" customFormat="1" x14ac:dyDescent="0.3"/>
    <row r="86" s="19" customFormat="1" x14ac:dyDescent="0.3"/>
    <row r="87" s="19" customFormat="1" x14ac:dyDescent="0.3"/>
    <row r="88" s="19" customFormat="1" x14ac:dyDescent="0.3"/>
    <row r="89" s="19" customFormat="1" x14ac:dyDescent="0.3"/>
    <row r="90" s="19" customFormat="1" x14ac:dyDescent="0.3"/>
    <row r="91" s="19" customFormat="1" x14ac:dyDescent="0.3"/>
    <row r="92" s="19" customFormat="1" x14ac:dyDescent="0.3"/>
    <row r="93" s="19" customFormat="1" x14ac:dyDescent="0.3"/>
    <row r="94" s="19" customFormat="1" x14ac:dyDescent="0.3"/>
    <row r="95" s="19" customFormat="1" x14ac:dyDescent="0.3"/>
    <row r="96" s="19" customFormat="1" x14ac:dyDescent="0.3"/>
    <row r="97" s="19" customFormat="1" x14ac:dyDescent="0.3"/>
    <row r="98" s="19" customFormat="1" x14ac:dyDescent="0.3"/>
    <row r="99" s="19" customFormat="1" x14ac:dyDescent="0.3"/>
    <row r="100" s="19" customFormat="1" x14ac:dyDescent="0.3"/>
    <row r="101" s="19" customFormat="1" x14ac:dyDescent="0.3"/>
    <row r="102" s="19" customFormat="1" x14ac:dyDescent="0.3"/>
    <row r="103" s="19" customFormat="1" x14ac:dyDescent="0.3"/>
    <row r="104" s="19" customFormat="1" x14ac:dyDescent="0.3"/>
    <row r="105" s="19" customFormat="1" x14ac:dyDescent="0.3"/>
    <row r="106" s="19" customFormat="1" x14ac:dyDescent="0.3"/>
    <row r="107" s="19" customFormat="1" x14ac:dyDescent="0.3"/>
    <row r="108" s="19" customFormat="1" x14ac:dyDescent="0.3"/>
    <row r="109" s="19" customFormat="1" x14ac:dyDescent="0.3"/>
    <row r="110" s="19" customFormat="1" x14ac:dyDescent="0.3"/>
    <row r="111" s="19" customFormat="1" x14ac:dyDescent="0.3"/>
    <row r="112" s="19" customFormat="1" x14ac:dyDescent="0.3"/>
    <row r="113" s="19" customFormat="1" x14ac:dyDescent="0.3"/>
    <row r="114" s="19" customFormat="1" x14ac:dyDescent="0.3"/>
    <row r="115" s="19" customFormat="1" x14ac:dyDescent="0.3"/>
    <row r="116" s="19" customFormat="1" x14ac:dyDescent="0.3"/>
    <row r="117" s="19" customFormat="1" x14ac:dyDescent="0.3"/>
    <row r="118" s="19" customFormat="1" x14ac:dyDescent="0.3"/>
    <row r="119" s="19" customFormat="1" x14ac:dyDescent="0.3"/>
    <row r="120" s="19" customFormat="1" x14ac:dyDescent="0.3"/>
    <row r="121" s="19" customFormat="1" x14ac:dyDescent="0.3"/>
    <row r="122" s="19" customFormat="1" x14ac:dyDescent="0.3"/>
    <row r="123" s="19" customFormat="1" x14ac:dyDescent="0.3"/>
    <row r="124" s="19" customFormat="1" x14ac:dyDescent="0.3"/>
    <row r="125" s="19" customFormat="1" x14ac:dyDescent="0.3"/>
    <row r="126" s="19" customFormat="1" x14ac:dyDescent="0.3"/>
    <row r="127" s="19" customFormat="1" x14ac:dyDescent="0.3"/>
    <row r="128" s="19" customFormat="1" x14ac:dyDescent="0.3"/>
    <row r="129" s="19" customFormat="1" x14ac:dyDescent="0.3"/>
    <row r="130" s="19" customFormat="1" x14ac:dyDescent="0.3"/>
    <row r="131" s="19" customFormat="1" x14ac:dyDescent="0.3"/>
    <row r="132" s="19" customFormat="1" x14ac:dyDescent="0.3"/>
    <row r="133" s="19" customFormat="1" x14ac:dyDescent="0.3"/>
    <row r="134" s="19" customFormat="1" x14ac:dyDescent="0.3"/>
    <row r="135" s="19" customFormat="1" x14ac:dyDescent="0.3"/>
    <row r="136" s="19" customFormat="1" x14ac:dyDescent="0.3"/>
    <row r="137" s="19" customFormat="1" x14ac:dyDescent="0.3"/>
    <row r="138" s="19" customFormat="1" x14ac:dyDescent="0.3"/>
    <row r="139" s="19" customFormat="1" x14ac:dyDescent="0.3"/>
    <row r="140" s="19" customFormat="1" x14ac:dyDescent="0.3"/>
    <row r="141" s="19" customFormat="1" x14ac:dyDescent="0.3"/>
    <row r="142" s="19" customFormat="1" x14ac:dyDescent="0.3"/>
    <row r="143" s="19" customFormat="1" x14ac:dyDescent="0.3"/>
    <row r="144" s="19" customFormat="1" x14ac:dyDescent="0.3"/>
    <row r="145" s="19" customFormat="1" x14ac:dyDescent="0.3"/>
    <row r="146" s="19" customFormat="1" x14ac:dyDescent="0.3"/>
    <row r="147" s="19" customFormat="1" x14ac:dyDescent="0.3"/>
    <row r="148" s="19" customFormat="1" x14ac:dyDescent="0.3"/>
    <row r="149" s="19" customFormat="1" x14ac:dyDescent="0.3"/>
    <row r="150" s="19" customFormat="1" x14ac:dyDescent="0.3"/>
    <row r="151" s="19" customFormat="1" x14ac:dyDescent="0.3"/>
    <row r="152" s="19" customFormat="1" x14ac:dyDescent="0.3"/>
    <row r="153" s="19" customFormat="1" x14ac:dyDescent="0.3"/>
    <row r="154" s="19" customFormat="1" x14ac:dyDescent="0.3"/>
    <row r="155" s="19" customFormat="1" x14ac:dyDescent="0.3"/>
    <row r="156" s="19" customFormat="1" x14ac:dyDescent="0.3"/>
    <row r="157" s="19" customFormat="1" x14ac:dyDescent="0.3"/>
    <row r="158" s="19" customFormat="1" x14ac:dyDescent="0.3"/>
    <row r="159" s="19" customFormat="1" x14ac:dyDescent="0.3"/>
    <row r="160" s="19" customFormat="1" x14ac:dyDescent="0.3"/>
    <row r="161" s="19" customFormat="1" x14ac:dyDescent="0.3"/>
    <row r="162" s="19" customFormat="1" x14ac:dyDescent="0.3"/>
    <row r="163" s="19" customFormat="1" x14ac:dyDescent="0.3"/>
    <row r="164" s="19" customFormat="1" x14ac:dyDescent="0.3"/>
    <row r="165" s="19" customFormat="1" x14ac:dyDescent="0.3"/>
    <row r="166" s="19" customFormat="1" x14ac:dyDescent="0.3"/>
    <row r="167" s="19" customFormat="1" x14ac:dyDescent="0.3"/>
    <row r="168" s="19" customFormat="1" x14ac:dyDescent="0.3"/>
    <row r="169" s="19" customFormat="1" x14ac:dyDescent="0.3"/>
    <row r="170" s="19" customFormat="1" x14ac:dyDescent="0.3"/>
    <row r="171" s="19" customFormat="1" x14ac:dyDescent="0.3"/>
    <row r="172" s="19" customFormat="1" x14ac:dyDescent="0.3"/>
    <row r="173" s="19" customFormat="1" x14ac:dyDescent="0.3"/>
    <row r="174" s="19" customFormat="1" x14ac:dyDescent="0.3"/>
    <row r="175" s="19" customFormat="1" x14ac:dyDescent="0.3"/>
    <row r="176" s="19" customFormat="1" x14ac:dyDescent="0.3"/>
    <row r="177" s="19" customFormat="1" x14ac:dyDescent="0.3"/>
    <row r="178" s="19" customFormat="1" x14ac:dyDescent="0.3"/>
    <row r="179" s="19" customFormat="1" x14ac:dyDescent="0.3"/>
    <row r="180" s="19" customFormat="1" x14ac:dyDescent="0.3"/>
    <row r="181" s="19" customFormat="1" x14ac:dyDescent="0.3"/>
    <row r="182" s="19" customFormat="1" x14ac:dyDescent="0.3"/>
    <row r="183" s="19" customFormat="1" x14ac:dyDescent="0.3"/>
    <row r="184" s="19" customFormat="1" x14ac:dyDescent="0.3"/>
    <row r="185" s="19" customFormat="1" x14ac:dyDescent="0.3"/>
    <row r="186" s="19" customFormat="1" x14ac:dyDescent="0.3"/>
    <row r="187" s="19" customFormat="1" x14ac:dyDescent="0.3"/>
    <row r="188" s="19" customFormat="1" x14ac:dyDescent="0.3"/>
    <row r="189" s="19" customFormat="1" x14ac:dyDescent="0.3"/>
    <row r="190" s="19" customFormat="1" x14ac:dyDescent="0.3"/>
    <row r="191" s="19" customFormat="1" x14ac:dyDescent="0.3"/>
    <row r="192" s="19" customFormat="1" x14ac:dyDescent="0.3"/>
    <row r="193" s="19" customFormat="1" x14ac:dyDescent="0.3"/>
    <row r="194" s="19" customFormat="1" x14ac:dyDescent="0.3"/>
    <row r="195" s="19" customFormat="1" x14ac:dyDescent="0.3"/>
    <row r="196" s="19" customFormat="1" x14ac:dyDescent="0.3"/>
    <row r="197" s="19" customFormat="1" x14ac:dyDescent="0.3"/>
    <row r="198" s="19" customFormat="1" x14ac:dyDescent="0.3"/>
    <row r="199" s="19" customFormat="1" x14ac:dyDescent="0.3"/>
    <row r="200" s="19" customFormat="1" x14ac:dyDescent="0.3"/>
    <row r="201" s="19" customFormat="1" x14ac:dyDescent="0.3"/>
    <row r="202" s="19" customFormat="1" x14ac:dyDescent="0.3"/>
    <row r="203" s="19" customFormat="1" x14ac:dyDescent="0.3"/>
    <row r="204" s="19" customFormat="1" x14ac:dyDescent="0.3"/>
    <row r="205" s="19" customFormat="1" x14ac:dyDescent="0.3"/>
    <row r="206" s="19" customFormat="1" x14ac:dyDescent="0.3"/>
    <row r="207" s="19" customFormat="1" x14ac:dyDescent="0.3"/>
    <row r="208" s="19" customFormat="1" x14ac:dyDescent="0.3"/>
    <row r="209" s="19" customFormat="1" x14ac:dyDescent="0.3"/>
    <row r="210" s="19" customFormat="1" x14ac:dyDescent="0.3"/>
    <row r="211" s="19" customFormat="1" x14ac:dyDescent="0.3"/>
    <row r="212" s="19" customFormat="1" x14ac:dyDescent="0.3"/>
    <row r="213" s="19" customFormat="1" x14ac:dyDescent="0.3"/>
    <row r="214" s="19" customFormat="1" x14ac:dyDescent="0.3"/>
    <row r="215" s="19" customFormat="1" x14ac:dyDescent="0.3"/>
    <row r="216" s="19" customFormat="1" x14ac:dyDescent="0.3"/>
    <row r="217" s="19" customFormat="1" x14ac:dyDescent="0.3"/>
    <row r="218" s="19" customFormat="1" x14ac:dyDescent="0.3"/>
    <row r="219" s="19" customFormat="1" x14ac:dyDescent="0.3"/>
    <row r="220" s="19" customFormat="1" x14ac:dyDescent="0.3"/>
    <row r="221" s="19" customFormat="1" x14ac:dyDescent="0.3"/>
    <row r="222" s="19" customFormat="1" x14ac:dyDescent="0.3"/>
    <row r="223" s="19" customFormat="1" x14ac:dyDescent="0.3"/>
    <row r="224" s="19" customFormat="1" x14ac:dyDescent="0.3"/>
    <row r="225" s="19" customFormat="1" x14ac:dyDescent="0.3"/>
    <row r="226" s="19" customFormat="1" x14ac:dyDescent="0.3"/>
    <row r="227" s="19" customFormat="1" x14ac:dyDescent="0.3"/>
    <row r="228" s="19" customFormat="1" x14ac:dyDescent="0.3"/>
    <row r="229" s="19" customFormat="1" x14ac:dyDescent="0.3"/>
    <row r="230" s="19" customFormat="1" x14ac:dyDescent="0.3"/>
    <row r="231" s="19" customFormat="1" x14ac:dyDescent="0.3"/>
    <row r="232" s="19" customFormat="1" x14ac:dyDescent="0.3"/>
    <row r="233" s="19" customFormat="1" x14ac:dyDescent="0.3"/>
    <row r="234" s="19" customFormat="1" x14ac:dyDescent="0.3"/>
    <row r="235" s="19" customFormat="1" x14ac:dyDescent="0.3"/>
    <row r="236" s="19" customFormat="1" x14ac:dyDescent="0.3"/>
    <row r="237" s="19" customFormat="1" x14ac:dyDescent="0.3"/>
    <row r="238" s="19" customFormat="1" x14ac:dyDescent="0.3"/>
    <row r="239" s="19" customFormat="1" x14ac:dyDescent="0.3"/>
    <row r="240" s="19" customFormat="1" x14ac:dyDescent="0.3"/>
    <row r="241" s="19" customFormat="1" x14ac:dyDescent="0.3"/>
    <row r="242" s="19" customFormat="1" x14ac:dyDescent="0.3"/>
    <row r="243" s="19" customFormat="1" x14ac:dyDescent="0.3"/>
    <row r="244" s="19" customFormat="1" x14ac:dyDescent="0.3"/>
    <row r="245" s="19" customFormat="1" x14ac:dyDescent="0.3"/>
    <row r="246" s="19" customFormat="1" x14ac:dyDescent="0.3"/>
    <row r="247" s="19" customFormat="1" x14ac:dyDescent="0.3"/>
    <row r="248" s="19" customFormat="1" x14ac:dyDescent="0.3"/>
    <row r="249" s="19" customFormat="1" x14ac:dyDescent="0.3"/>
    <row r="250" s="19" customFormat="1" x14ac:dyDescent="0.3"/>
    <row r="251" s="19" customFormat="1" x14ac:dyDescent="0.3"/>
    <row r="252" s="19" customFormat="1" x14ac:dyDescent="0.3"/>
    <row r="253" s="19" customFormat="1" x14ac:dyDescent="0.3"/>
    <row r="254" s="19" customFormat="1" x14ac:dyDescent="0.3"/>
    <row r="255" s="19" customFormat="1" x14ac:dyDescent="0.3"/>
    <row r="256" s="19" customFormat="1" x14ac:dyDescent="0.3"/>
    <row r="257" s="19" customFormat="1" x14ac:dyDescent="0.3"/>
    <row r="258" s="19" customFormat="1" x14ac:dyDescent="0.3"/>
    <row r="259" s="19" customFormat="1" x14ac:dyDescent="0.3"/>
    <row r="260" s="19" customFormat="1" x14ac:dyDescent="0.3"/>
    <row r="261" s="19" customFormat="1" x14ac:dyDescent="0.3"/>
    <row r="262" s="19" customFormat="1" x14ac:dyDescent="0.3"/>
    <row r="263" s="19" customFormat="1" x14ac:dyDescent="0.3"/>
    <row r="264" s="19" customFormat="1" x14ac:dyDescent="0.3"/>
    <row r="265" s="19" customFormat="1" x14ac:dyDescent="0.3"/>
    <row r="266" s="19" customFormat="1" x14ac:dyDescent="0.3"/>
    <row r="267" s="19" customFormat="1" x14ac:dyDescent="0.3"/>
    <row r="268" s="19" customFormat="1" x14ac:dyDescent="0.3"/>
    <row r="269" s="19" customFormat="1" x14ac:dyDescent="0.3"/>
    <row r="270" s="19" customFormat="1" x14ac:dyDescent="0.3"/>
    <row r="271" s="19" customFormat="1" x14ac:dyDescent="0.3"/>
    <row r="272" s="19" customFormat="1" x14ac:dyDescent="0.3"/>
    <row r="273" s="19" customFormat="1" x14ac:dyDescent="0.3"/>
    <row r="274" s="19" customFormat="1" x14ac:dyDescent="0.3"/>
    <row r="275" s="19" customFormat="1" x14ac:dyDescent="0.3"/>
    <row r="276" s="19" customFormat="1" x14ac:dyDescent="0.3"/>
    <row r="277" s="19" customFormat="1" x14ac:dyDescent="0.3"/>
    <row r="278" s="19" customFormat="1" x14ac:dyDescent="0.3"/>
    <row r="279" s="19" customFormat="1" x14ac:dyDescent="0.3"/>
    <row r="280" s="19" customFormat="1" x14ac:dyDescent="0.3"/>
    <row r="281" s="19" customFormat="1" x14ac:dyDescent="0.3"/>
    <row r="282" s="19" customFormat="1" x14ac:dyDescent="0.3"/>
    <row r="283" s="19" customFormat="1" x14ac:dyDescent="0.3"/>
    <row r="284" s="19" customFormat="1" x14ac:dyDescent="0.3"/>
    <row r="285" s="19" customFormat="1" x14ac:dyDescent="0.3"/>
    <row r="286" s="19" customFormat="1" x14ac:dyDescent="0.3"/>
    <row r="287" s="19" customFormat="1" x14ac:dyDescent="0.3"/>
    <row r="288" s="19" customFormat="1" x14ac:dyDescent="0.3"/>
    <row r="289" s="19" customFormat="1" x14ac:dyDescent="0.3"/>
    <row r="290" s="19" customFormat="1" x14ac:dyDescent="0.3"/>
    <row r="291" s="19" customFormat="1" x14ac:dyDescent="0.3"/>
    <row r="292" s="19" customFormat="1" x14ac:dyDescent="0.3"/>
    <row r="293" s="19" customFormat="1" x14ac:dyDescent="0.3"/>
    <row r="294" s="19" customFormat="1" x14ac:dyDescent="0.3"/>
    <row r="295" s="19" customFormat="1" x14ac:dyDescent="0.3"/>
    <row r="296" s="19" customFormat="1" x14ac:dyDescent="0.3"/>
    <row r="297" s="19" customFormat="1" x14ac:dyDescent="0.3"/>
    <row r="298" s="19" customFormat="1" x14ac:dyDescent="0.3"/>
    <row r="299" s="19" customFormat="1" x14ac:dyDescent="0.3"/>
    <row r="300" s="19" customFormat="1" x14ac:dyDescent="0.3"/>
    <row r="301" s="19" customFormat="1" x14ac:dyDescent="0.3"/>
    <row r="302" s="19" customFormat="1" x14ac:dyDescent="0.3"/>
    <row r="303" s="19" customFormat="1" x14ac:dyDescent="0.3"/>
    <row r="304" s="19" customFormat="1" x14ac:dyDescent="0.3"/>
    <row r="305" s="19" customFormat="1" x14ac:dyDescent="0.3"/>
    <row r="306" s="19" customFormat="1" x14ac:dyDescent="0.3"/>
    <row r="307" s="19" customFormat="1" x14ac:dyDescent="0.3"/>
    <row r="308" s="19" customFormat="1" x14ac:dyDescent="0.3"/>
    <row r="309" s="19" customFormat="1" x14ac:dyDescent="0.3"/>
    <row r="310" s="19" customFormat="1" x14ac:dyDescent="0.3"/>
    <row r="311" s="19" customFormat="1" x14ac:dyDescent="0.3"/>
    <row r="312" s="19" customFormat="1" x14ac:dyDescent="0.3"/>
    <row r="313" s="19" customFormat="1" x14ac:dyDescent="0.3"/>
    <row r="314" s="19" customFormat="1" x14ac:dyDescent="0.3"/>
    <row r="315" s="19" customFormat="1" x14ac:dyDescent="0.3"/>
    <row r="316" s="19" customFormat="1" x14ac:dyDescent="0.3"/>
    <row r="317" s="19" customFormat="1" x14ac:dyDescent="0.3"/>
    <row r="318" s="19" customFormat="1" x14ac:dyDescent="0.3"/>
    <row r="319" s="19" customFormat="1" x14ac:dyDescent="0.3"/>
    <row r="320" s="19" customFormat="1" x14ac:dyDescent="0.3"/>
    <row r="321" s="19" customFormat="1" x14ac:dyDescent="0.3"/>
    <row r="322" s="19" customFormat="1" x14ac:dyDescent="0.3"/>
    <row r="323" s="19" customFormat="1" x14ac:dyDescent="0.3"/>
    <row r="324" s="19" customFormat="1" x14ac:dyDescent="0.3"/>
    <row r="325" s="19" customFormat="1" x14ac:dyDescent="0.3"/>
    <row r="326" s="19" customFormat="1" x14ac:dyDescent="0.3"/>
    <row r="327" s="19" customFormat="1" x14ac:dyDescent="0.3"/>
    <row r="328" s="19" customFormat="1" x14ac:dyDescent="0.3"/>
    <row r="329" s="19" customFormat="1" x14ac:dyDescent="0.3"/>
    <row r="330" s="19" customFormat="1" x14ac:dyDescent="0.3"/>
    <row r="331" s="19" customFormat="1" x14ac:dyDescent="0.3"/>
    <row r="332" s="19" customFormat="1" x14ac:dyDescent="0.3"/>
    <row r="333" s="19" customFormat="1" x14ac:dyDescent="0.3"/>
    <row r="334" s="19" customFormat="1" x14ac:dyDescent="0.3"/>
    <row r="335" s="19" customFormat="1" x14ac:dyDescent="0.3"/>
    <row r="336" s="19" customFormat="1" x14ac:dyDescent="0.3"/>
    <row r="337" s="19" customFormat="1" x14ac:dyDescent="0.3"/>
    <row r="338" s="19" customFormat="1" x14ac:dyDescent="0.3"/>
    <row r="339" s="19" customFormat="1" x14ac:dyDescent="0.3"/>
    <row r="340" s="19" customFormat="1" x14ac:dyDescent="0.3"/>
    <row r="341" s="19" customFormat="1" x14ac:dyDescent="0.3"/>
    <row r="342" s="19" customFormat="1" x14ac:dyDescent="0.3"/>
    <row r="343" s="19" customFormat="1" x14ac:dyDescent="0.3"/>
    <row r="344" s="19" customFormat="1" x14ac:dyDescent="0.3"/>
    <row r="345" s="19" customFormat="1" x14ac:dyDescent="0.3"/>
    <row r="346" s="19" customFormat="1" x14ac:dyDescent="0.3"/>
    <row r="347" s="19" customFormat="1" x14ac:dyDescent="0.3"/>
    <row r="348" s="19" customFormat="1" x14ac:dyDescent="0.3"/>
    <row r="349" s="19" customFormat="1" x14ac:dyDescent="0.3"/>
    <row r="350" s="19" customFormat="1" x14ac:dyDescent="0.3"/>
    <row r="351" s="19" customFormat="1" x14ac:dyDescent="0.3"/>
  </sheetData>
  <sheetProtection algorithmName="SHA-512" hashValue="ECc/wdHt+LFlQ1dSz8VesqUPasYAo9jh85dHOvb6bwwRBtUTJ6uKgg5uzonKuoAJ9TOxckcYilJxgm10LAj0/Q==" saltValue="0aDJiPDWO1o3cZLR0dza/Q==" spinCount="100000" sheet="1" objects="1" scenarios="1"/>
  <mergeCells count="2">
    <mergeCell ref="D5:K5"/>
    <mergeCell ref="E6:J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BDFB-AB93-4D97-A494-2ADFFBC293DD}">
  <sheetPr codeName="Sheet5">
    <tabColor rgb="FFFF0000"/>
  </sheetPr>
  <dimension ref="A1:AK574"/>
  <sheetViews>
    <sheetView showGridLines="0" workbookViewId="0">
      <selection activeCell="K31" sqref="K31"/>
    </sheetView>
  </sheetViews>
  <sheetFormatPr defaultRowHeight="15.6" x14ac:dyDescent="0.3"/>
  <cols>
    <col min="1" max="1" width="8.69921875" style="19"/>
    <col min="2" max="2" width="37.796875" style="19" customWidth="1"/>
    <col min="3" max="3" width="8.69921875" style="19"/>
    <col min="4" max="4" width="8.69921875" style="21"/>
    <col min="5" max="5" width="10.19921875" style="21" customWidth="1"/>
    <col min="6" max="6" width="15.69921875" style="21" customWidth="1"/>
    <col min="7" max="7" width="8.69921875" style="21"/>
    <col min="8" max="8" width="9.69921875" style="21" bestFit="1" customWidth="1"/>
    <col min="9" max="9" width="10.8984375" style="21" bestFit="1" customWidth="1"/>
    <col min="10" max="11" width="8.69921875" style="19"/>
    <col min="12" max="12" width="9" style="19" bestFit="1" customWidth="1"/>
    <col min="13" max="34" width="8.69921875" style="19"/>
    <col min="35" max="37" width="8.796875" style="19"/>
  </cols>
  <sheetData>
    <row r="1" spans="2:9" s="19" customFormat="1" ht="15.6" customHeight="1" x14ac:dyDescent="0.3"/>
    <row r="2" spans="2:9" s="19" customFormat="1" ht="15.6" customHeight="1" x14ac:dyDescent="0.3"/>
    <row r="3" spans="2:9" s="19" customFormat="1" ht="15" customHeight="1" thickBot="1" x14ac:dyDescent="0.35">
      <c r="D3" s="114"/>
      <c r="E3" s="114"/>
      <c r="F3" s="114"/>
      <c r="G3" s="114"/>
      <c r="H3" s="114"/>
      <c r="I3" s="114"/>
    </row>
    <row r="4" spans="2:9" ht="31.2" customHeight="1" x14ac:dyDescent="0.3">
      <c r="D4" s="172" t="s">
        <v>71</v>
      </c>
      <c r="E4" s="173"/>
      <c r="F4" s="173"/>
      <c r="G4" s="173"/>
      <c r="H4" s="173"/>
      <c r="I4" s="174"/>
    </row>
    <row r="5" spans="2:9" ht="19.2" customHeight="1" thickBot="1" x14ac:dyDescent="0.35">
      <c r="D5" s="175" t="s">
        <v>72</v>
      </c>
      <c r="E5" s="176"/>
      <c r="F5" s="176"/>
      <c r="G5" s="176"/>
      <c r="H5" s="176"/>
      <c r="I5" s="177"/>
    </row>
    <row r="6" spans="2:9" ht="15" customHeight="1" x14ac:dyDescent="0.3">
      <c r="D6" s="68"/>
      <c r="E6" s="69"/>
      <c r="F6" s="69"/>
      <c r="G6" s="69"/>
      <c r="H6" s="70" t="s">
        <v>15</v>
      </c>
      <c r="I6" s="71" t="s">
        <v>15</v>
      </c>
    </row>
    <row r="7" spans="2:9" ht="15" customHeight="1" x14ac:dyDescent="0.3">
      <c r="D7" s="72" t="s">
        <v>73</v>
      </c>
      <c r="E7" s="73"/>
      <c r="F7" s="73"/>
      <c r="G7" s="22"/>
      <c r="H7" s="88"/>
      <c r="I7" s="89">
        <v>48216.74</v>
      </c>
    </row>
    <row r="8" spans="2:9" ht="15.6" customHeight="1" x14ac:dyDescent="0.3">
      <c r="D8" s="96" t="s">
        <v>74</v>
      </c>
      <c r="E8" s="88"/>
      <c r="F8" s="88"/>
      <c r="G8" s="88"/>
      <c r="H8" s="88"/>
      <c r="I8" s="90"/>
    </row>
    <row r="9" spans="2:9" ht="15.6" customHeight="1" x14ac:dyDescent="0.3">
      <c r="B9" s="114" t="s">
        <v>26</v>
      </c>
      <c r="D9" s="96"/>
      <c r="E9" s="88"/>
      <c r="F9" s="88" t="s">
        <v>22</v>
      </c>
      <c r="G9" s="88"/>
      <c r="H9" s="91">
        <f>'March 2022 CRJ AG'!K26</f>
        <v>1300</v>
      </c>
      <c r="I9" s="90"/>
    </row>
    <row r="10" spans="2:9" ht="18" customHeight="1" thickBot="1" x14ac:dyDescent="0.35">
      <c r="B10" s="114" t="s">
        <v>28</v>
      </c>
      <c r="D10" s="96"/>
      <c r="E10" s="88"/>
      <c r="F10" s="88" t="s">
        <v>54</v>
      </c>
      <c r="G10" s="88"/>
      <c r="H10" s="92">
        <f>'March 2022 CRJ AG'!K27</f>
        <v>1850</v>
      </c>
      <c r="I10" s="87">
        <f>H9+H10</f>
        <v>3150</v>
      </c>
    </row>
    <row r="11" spans="2:9" ht="15.6" customHeight="1" x14ac:dyDescent="0.3">
      <c r="B11" s="114" t="s">
        <v>76</v>
      </c>
      <c r="D11" s="97"/>
      <c r="E11" s="93"/>
      <c r="F11" s="93"/>
      <c r="G11" s="93"/>
      <c r="H11" s="93"/>
      <c r="I11" s="94">
        <f>I10+I7</f>
        <v>51366.74</v>
      </c>
    </row>
    <row r="12" spans="2:9" ht="15.6" customHeight="1" x14ac:dyDescent="0.3">
      <c r="D12" s="96" t="s">
        <v>75</v>
      </c>
      <c r="E12" s="88"/>
      <c r="F12" s="88"/>
      <c r="G12" s="88"/>
      <c r="H12" s="88"/>
      <c r="I12" s="90"/>
    </row>
    <row r="13" spans="2:9" ht="15.6" customHeight="1" x14ac:dyDescent="0.3">
      <c r="D13" s="96"/>
      <c r="E13" s="88" t="s">
        <v>77</v>
      </c>
      <c r="F13" s="98">
        <v>1113</v>
      </c>
      <c r="G13" s="88"/>
      <c r="H13" s="91">
        <f>'March 2022 CPJ AG'!K17</f>
        <v>1210</v>
      </c>
      <c r="I13" s="90"/>
    </row>
    <row r="14" spans="2:9" ht="15.6" customHeight="1" thickBot="1" x14ac:dyDescent="0.35">
      <c r="B14" s="20"/>
      <c r="D14" s="96"/>
      <c r="E14" s="88" t="s">
        <v>77</v>
      </c>
      <c r="F14" s="98">
        <v>1114</v>
      </c>
      <c r="G14" s="88"/>
      <c r="H14" s="92">
        <f>'March 2022 CPJ AG'!K18</f>
        <v>775</v>
      </c>
      <c r="I14" s="87">
        <f>H13+H14</f>
        <v>1985</v>
      </c>
    </row>
    <row r="15" spans="2:9" ht="15.6" customHeight="1" x14ac:dyDescent="0.3">
      <c r="D15" s="67"/>
      <c r="E15" s="22"/>
      <c r="F15" s="22"/>
      <c r="G15" s="22"/>
      <c r="H15" s="88"/>
      <c r="I15" s="90"/>
    </row>
    <row r="16" spans="2:9" ht="15.6" customHeight="1" x14ac:dyDescent="0.3">
      <c r="D16" s="72" t="s">
        <v>78</v>
      </c>
      <c r="E16" s="73"/>
      <c r="F16" s="73"/>
      <c r="G16" s="22"/>
      <c r="H16" s="88"/>
      <c r="I16" s="95">
        <f>I11-I14</f>
        <v>49381.74</v>
      </c>
    </row>
    <row r="17" spans="4:9" ht="15.6" customHeight="1" thickBot="1" x14ac:dyDescent="0.35">
      <c r="D17" s="23"/>
      <c r="E17" s="24"/>
      <c r="F17" s="24"/>
      <c r="G17" s="24"/>
      <c r="H17" s="24"/>
      <c r="I17" s="99"/>
    </row>
    <row r="18" spans="4:9" s="19" customFormat="1" ht="15.6" customHeight="1" x14ac:dyDescent="0.3">
      <c r="D18" s="114"/>
      <c r="E18" s="114"/>
      <c r="F18" s="114"/>
      <c r="G18" s="114"/>
      <c r="H18" s="114"/>
      <c r="I18" s="114"/>
    </row>
    <row r="19" spans="4:9" s="19" customFormat="1" ht="15.6" customHeight="1" x14ac:dyDescent="0.3"/>
    <row r="20" spans="4:9" s="19" customFormat="1" ht="15.6" customHeight="1" x14ac:dyDescent="0.3"/>
    <row r="21" spans="4:9" s="19" customFormat="1" ht="15.6" customHeight="1" x14ac:dyDescent="0.3"/>
    <row r="22" spans="4:9" s="19" customFormat="1" ht="15.6" customHeight="1" x14ac:dyDescent="0.3"/>
    <row r="23" spans="4:9" s="19" customFormat="1" ht="15.6" customHeight="1" x14ac:dyDescent="0.3"/>
    <row r="24" spans="4:9" s="19" customFormat="1" ht="15.6" customHeight="1" x14ac:dyDescent="0.3"/>
    <row r="25" spans="4:9" s="19" customFormat="1" ht="15.6" customHeight="1" x14ac:dyDescent="0.3"/>
    <row r="26" spans="4:9" s="19" customFormat="1" ht="15.6" customHeight="1" x14ac:dyDescent="0.3"/>
    <row r="27" spans="4:9" s="19" customFormat="1" ht="15.6" customHeight="1" x14ac:dyDescent="0.3"/>
    <row r="28" spans="4:9" s="19" customFormat="1" ht="15.6" customHeight="1" x14ac:dyDescent="0.3"/>
    <row r="29" spans="4:9" s="19" customFormat="1" ht="15.6" customHeight="1" x14ac:dyDescent="0.3"/>
    <row r="30" spans="4:9" s="19" customFormat="1" ht="15.6" customHeight="1" x14ac:dyDescent="0.3"/>
    <row r="31" spans="4:9" s="19" customFormat="1" ht="15.6" customHeight="1" x14ac:dyDescent="0.3"/>
    <row r="32" spans="4:9" s="19" customFormat="1" ht="15.6" customHeight="1" x14ac:dyDescent="0.3"/>
    <row r="33" s="19" customFormat="1" ht="15.6" customHeight="1" x14ac:dyDescent="0.3"/>
    <row r="34" s="19" customFormat="1" ht="15.6" customHeight="1" x14ac:dyDescent="0.3"/>
    <row r="35" s="19" customFormat="1" ht="15.6" customHeight="1" x14ac:dyDescent="0.3"/>
    <row r="36" s="19" customFormat="1" ht="15.6" customHeight="1" x14ac:dyDescent="0.3"/>
    <row r="37" s="19" customFormat="1" ht="15.6" customHeight="1" x14ac:dyDescent="0.3"/>
    <row r="38" s="19" customFormat="1" ht="15.6" customHeight="1" x14ac:dyDescent="0.3"/>
    <row r="39" s="19" customFormat="1" ht="15.6" customHeight="1" x14ac:dyDescent="0.3"/>
    <row r="40" s="19" customFormat="1" ht="15.6" customHeight="1" x14ac:dyDescent="0.3"/>
    <row r="41" s="19" customFormat="1" ht="15.6" customHeight="1" x14ac:dyDescent="0.3"/>
    <row r="42" s="19" customFormat="1" ht="15.6" customHeight="1" x14ac:dyDescent="0.3"/>
    <row r="43" s="19" customFormat="1" x14ac:dyDescent="0.3"/>
    <row r="44" s="19" customFormat="1" x14ac:dyDescent="0.3"/>
    <row r="45" s="19" customFormat="1" x14ac:dyDescent="0.3"/>
    <row r="46" s="19" customFormat="1" x14ac:dyDescent="0.3"/>
    <row r="47" s="19" customFormat="1" x14ac:dyDescent="0.3"/>
    <row r="48" s="19" customFormat="1" x14ac:dyDescent="0.3"/>
    <row r="49" s="19" customFormat="1" x14ac:dyDescent="0.3"/>
    <row r="50" s="19" customFormat="1" x14ac:dyDescent="0.3"/>
    <row r="51" s="19" customFormat="1" x14ac:dyDescent="0.3"/>
    <row r="52" s="19" customFormat="1" x14ac:dyDescent="0.3"/>
    <row r="53" s="19" customFormat="1" x14ac:dyDescent="0.3"/>
    <row r="54" s="19" customFormat="1" x14ac:dyDescent="0.3"/>
    <row r="55" s="19" customFormat="1" x14ac:dyDescent="0.3"/>
    <row r="56" s="19" customFormat="1" x14ac:dyDescent="0.3"/>
    <row r="57" s="19" customFormat="1" x14ac:dyDescent="0.3"/>
    <row r="58" s="19" customFormat="1" x14ac:dyDescent="0.3"/>
    <row r="59" s="19" customFormat="1" x14ac:dyDescent="0.3"/>
    <row r="60" s="19" customFormat="1" x14ac:dyDescent="0.3"/>
    <row r="61" s="19" customFormat="1" x14ac:dyDescent="0.3"/>
    <row r="62" s="19" customFormat="1" x14ac:dyDescent="0.3"/>
    <row r="63" s="19" customFormat="1" x14ac:dyDescent="0.3"/>
    <row r="64" s="19" customFormat="1" x14ac:dyDescent="0.3"/>
    <row r="65" s="19" customFormat="1" x14ac:dyDescent="0.3"/>
    <row r="66" s="19" customFormat="1" x14ac:dyDescent="0.3"/>
    <row r="67" s="19" customFormat="1" x14ac:dyDescent="0.3"/>
    <row r="68" s="19" customFormat="1" x14ac:dyDescent="0.3"/>
    <row r="69" s="19" customFormat="1" x14ac:dyDescent="0.3"/>
    <row r="70" s="19" customFormat="1" x14ac:dyDescent="0.3"/>
    <row r="71" s="19" customFormat="1" x14ac:dyDescent="0.3"/>
    <row r="72" s="19" customFormat="1" x14ac:dyDescent="0.3"/>
    <row r="73" s="19" customFormat="1" x14ac:dyDescent="0.3"/>
    <row r="74" s="19" customFormat="1" x14ac:dyDescent="0.3"/>
    <row r="75" s="19" customFormat="1" x14ac:dyDescent="0.3"/>
    <row r="76" s="19" customFormat="1" x14ac:dyDescent="0.3"/>
    <row r="77" s="19" customFormat="1" x14ac:dyDescent="0.3"/>
    <row r="78" s="19" customFormat="1" x14ac:dyDescent="0.3"/>
    <row r="79" s="19" customFormat="1" x14ac:dyDescent="0.3"/>
    <row r="80" s="19" customFormat="1" x14ac:dyDescent="0.3"/>
    <row r="81" s="19" customFormat="1" x14ac:dyDescent="0.3"/>
    <row r="82" s="19" customFormat="1" x14ac:dyDescent="0.3"/>
    <row r="83" s="19" customFormat="1" x14ac:dyDescent="0.3"/>
    <row r="84" s="19" customFormat="1" x14ac:dyDescent="0.3"/>
    <row r="85" s="19" customFormat="1" x14ac:dyDescent="0.3"/>
    <row r="86" s="19" customFormat="1" x14ac:dyDescent="0.3"/>
    <row r="87" s="19" customFormat="1" x14ac:dyDescent="0.3"/>
    <row r="88" s="19" customFormat="1" x14ac:dyDescent="0.3"/>
    <row r="89" s="19" customFormat="1" x14ac:dyDescent="0.3"/>
    <row r="90" s="19" customFormat="1" x14ac:dyDescent="0.3"/>
    <row r="91" s="19" customFormat="1" x14ac:dyDescent="0.3"/>
    <row r="92" s="19" customFormat="1" x14ac:dyDescent="0.3"/>
    <row r="93" s="19" customFormat="1" x14ac:dyDescent="0.3"/>
    <row r="94" s="19" customFormat="1" x14ac:dyDescent="0.3"/>
    <row r="95" s="19" customFormat="1" x14ac:dyDescent="0.3"/>
    <row r="96" s="19" customFormat="1" x14ac:dyDescent="0.3"/>
    <row r="97" s="19" customFormat="1" x14ac:dyDescent="0.3"/>
    <row r="98" s="19" customFormat="1" x14ac:dyDescent="0.3"/>
    <row r="99" s="19" customFormat="1" x14ac:dyDescent="0.3"/>
    <row r="100" s="19" customFormat="1" x14ac:dyDescent="0.3"/>
    <row r="101" s="19" customFormat="1" x14ac:dyDescent="0.3"/>
    <row r="102" s="19" customFormat="1" x14ac:dyDescent="0.3"/>
    <row r="103" s="19" customFormat="1" x14ac:dyDescent="0.3"/>
    <row r="104" s="19" customFormat="1" x14ac:dyDescent="0.3"/>
    <row r="105" s="19" customFormat="1" x14ac:dyDescent="0.3"/>
    <row r="106" s="19" customFormat="1" x14ac:dyDescent="0.3"/>
    <row r="107" s="19" customFormat="1" x14ac:dyDescent="0.3"/>
    <row r="108" s="19" customFormat="1" x14ac:dyDescent="0.3"/>
    <row r="109" s="19" customFormat="1" x14ac:dyDescent="0.3"/>
    <row r="110" s="19" customFormat="1" x14ac:dyDescent="0.3"/>
    <row r="111" s="19" customFormat="1" x14ac:dyDescent="0.3"/>
    <row r="112" s="19" customFormat="1" x14ac:dyDescent="0.3"/>
    <row r="113" s="19" customFormat="1" x14ac:dyDescent="0.3"/>
    <row r="114" s="19" customFormat="1" x14ac:dyDescent="0.3"/>
    <row r="115" s="19" customFormat="1" x14ac:dyDescent="0.3"/>
    <row r="116" s="19" customFormat="1" x14ac:dyDescent="0.3"/>
    <row r="117" s="19" customFormat="1" x14ac:dyDescent="0.3"/>
    <row r="118" s="19" customFormat="1" x14ac:dyDescent="0.3"/>
    <row r="119" s="19" customFormat="1" x14ac:dyDescent="0.3"/>
    <row r="120" s="19" customFormat="1" x14ac:dyDescent="0.3"/>
    <row r="121" s="19" customFormat="1" x14ac:dyDescent="0.3"/>
    <row r="122" s="19" customFormat="1" x14ac:dyDescent="0.3"/>
    <row r="123" s="19" customFormat="1" x14ac:dyDescent="0.3"/>
    <row r="124" s="19" customFormat="1" x14ac:dyDescent="0.3"/>
    <row r="125" s="19" customFormat="1" x14ac:dyDescent="0.3"/>
    <row r="126" s="19" customFormat="1" x14ac:dyDescent="0.3"/>
    <row r="127" s="19" customFormat="1" x14ac:dyDescent="0.3"/>
    <row r="128" s="19" customFormat="1" x14ac:dyDescent="0.3"/>
    <row r="129" s="19" customFormat="1" x14ac:dyDescent="0.3"/>
    <row r="130" s="19" customFormat="1" x14ac:dyDescent="0.3"/>
    <row r="131" s="19" customFormat="1" x14ac:dyDescent="0.3"/>
    <row r="132" s="19" customFormat="1" x14ac:dyDescent="0.3"/>
    <row r="133" s="19" customFormat="1" x14ac:dyDescent="0.3"/>
    <row r="134" s="19" customFormat="1" x14ac:dyDescent="0.3"/>
    <row r="135" s="19" customFormat="1" x14ac:dyDescent="0.3"/>
    <row r="136" s="19" customFormat="1" x14ac:dyDescent="0.3"/>
    <row r="137" s="19" customFormat="1" x14ac:dyDescent="0.3"/>
    <row r="138" s="19" customFormat="1" x14ac:dyDescent="0.3"/>
    <row r="139" s="19" customFormat="1" x14ac:dyDescent="0.3"/>
    <row r="140" s="19" customFormat="1" x14ac:dyDescent="0.3"/>
    <row r="141" s="19" customFormat="1" x14ac:dyDescent="0.3"/>
    <row r="142" s="19" customFormat="1" x14ac:dyDescent="0.3"/>
    <row r="143" s="19" customFormat="1" x14ac:dyDescent="0.3"/>
    <row r="144" s="19" customFormat="1" x14ac:dyDescent="0.3"/>
    <row r="145" s="19" customFormat="1" x14ac:dyDescent="0.3"/>
    <row r="146" s="19" customFormat="1" x14ac:dyDescent="0.3"/>
    <row r="147" s="19" customFormat="1" x14ac:dyDescent="0.3"/>
    <row r="148" s="19" customFormat="1" x14ac:dyDescent="0.3"/>
    <row r="149" s="19" customFormat="1" x14ac:dyDescent="0.3"/>
    <row r="150" s="19" customFormat="1" x14ac:dyDescent="0.3"/>
    <row r="151" s="19" customFormat="1" x14ac:dyDescent="0.3"/>
    <row r="152" s="19" customFormat="1" x14ac:dyDescent="0.3"/>
    <row r="153" s="19" customFormat="1" x14ac:dyDescent="0.3"/>
    <row r="154" s="19" customFormat="1" x14ac:dyDescent="0.3"/>
    <row r="155" s="19" customFormat="1" x14ac:dyDescent="0.3"/>
    <row r="156" s="19" customFormat="1" x14ac:dyDescent="0.3"/>
    <row r="157" s="19" customFormat="1" x14ac:dyDescent="0.3"/>
    <row r="158" s="19" customFormat="1" x14ac:dyDescent="0.3"/>
    <row r="159" s="19" customFormat="1" x14ac:dyDescent="0.3"/>
    <row r="160" s="19" customFormat="1" x14ac:dyDescent="0.3"/>
    <row r="161" s="19" customFormat="1" x14ac:dyDescent="0.3"/>
    <row r="162" s="19" customFormat="1" x14ac:dyDescent="0.3"/>
    <row r="163" s="19" customFormat="1" x14ac:dyDescent="0.3"/>
    <row r="164" s="19" customFormat="1" x14ac:dyDescent="0.3"/>
    <row r="165" s="19" customFormat="1" x14ac:dyDescent="0.3"/>
    <row r="166" s="19" customFormat="1" x14ac:dyDescent="0.3"/>
    <row r="167" s="19" customFormat="1" x14ac:dyDescent="0.3"/>
    <row r="168" s="19" customFormat="1" x14ac:dyDescent="0.3"/>
    <row r="169" s="19" customFormat="1" x14ac:dyDescent="0.3"/>
    <row r="170" s="19" customFormat="1" x14ac:dyDescent="0.3"/>
    <row r="171" s="19" customFormat="1" x14ac:dyDescent="0.3"/>
    <row r="172" s="19" customFormat="1" x14ac:dyDescent="0.3"/>
    <row r="173" s="19" customFormat="1" x14ac:dyDescent="0.3"/>
    <row r="174" s="19" customFormat="1" x14ac:dyDescent="0.3"/>
    <row r="175" s="19" customFormat="1" x14ac:dyDescent="0.3"/>
    <row r="176" s="19" customFormat="1" x14ac:dyDescent="0.3"/>
    <row r="177" s="19" customFormat="1" x14ac:dyDescent="0.3"/>
    <row r="178" s="19" customFormat="1" x14ac:dyDescent="0.3"/>
    <row r="179" s="19" customFormat="1" x14ac:dyDescent="0.3"/>
    <row r="180" s="19" customFormat="1" x14ac:dyDescent="0.3"/>
    <row r="181" s="19" customFormat="1" x14ac:dyDescent="0.3"/>
    <row r="182" s="19" customFormat="1" x14ac:dyDescent="0.3"/>
    <row r="183" s="19" customFormat="1" x14ac:dyDescent="0.3"/>
    <row r="184" s="19" customFormat="1" x14ac:dyDescent="0.3"/>
    <row r="185" s="19" customFormat="1" x14ac:dyDescent="0.3"/>
    <row r="186" s="19" customFormat="1" x14ac:dyDescent="0.3"/>
    <row r="187" s="19" customFormat="1" x14ac:dyDescent="0.3"/>
    <row r="188" s="19" customFormat="1" x14ac:dyDescent="0.3"/>
    <row r="189" s="19" customFormat="1" x14ac:dyDescent="0.3"/>
    <row r="190" s="19" customFormat="1" x14ac:dyDescent="0.3"/>
    <row r="191" s="19" customFormat="1" x14ac:dyDescent="0.3"/>
    <row r="192" s="19" customFormat="1" x14ac:dyDescent="0.3"/>
    <row r="193" s="19" customFormat="1" x14ac:dyDescent="0.3"/>
    <row r="194" s="19" customFormat="1" x14ac:dyDescent="0.3"/>
    <row r="195" s="19" customFormat="1" x14ac:dyDescent="0.3"/>
    <row r="196" s="19" customFormat="1" x14ac:dyDescent="0.3"/>
    <row r="197" s="19" customFormat="1" x14ac:dyDescent="0.3"/>
    <row r="198" s="19" customFormat="1" x14ac:dyDescent="0.3"/>
    <row r="199" s="19" customFormat="1" x14ac:dyDescent="0.3"/>
    <row r="200" s="19" customFormat="1" x14ac:dyDescent="0.3"/>
    <row r="201" s="19" customFormat="1" x14ac:dyDescent="0.3"/>
    <row r="202" s="19" customFormat="1" x14ac:dyDescent="0.3"/>
    <row r="203" s="19" customFormat="1" x14ac:dyDescent="0.3"/>
    <row r="204" s="19" customFormat="1" x14ac:dyDescent="0.3"/>
    <row r="205" s="19" customFormat="1" x14ac:dyDescent="0.3"/>
    <row r="206" s="19" customFormat="1" x14ac:dyDescent="0.3"/>
    <row r="207" s="19" customFormat="1" x14ac:dyDescent="0.3"/>
    <row r="208" s="19" customFormat="1" x14ac:dyDescent="0.3"/>
    <row r="209" s="19" customFormat="1" x14ac:dyDescent="0.3"/>
    <row r="210" s="19" customFormat="1" x14ac:dyDescent="0.3"/>
    <row r="211" s="19" customFormat="1" x14ac:dyDescent="0.3"/>
    <row r="212" s="19" customFormat="1" x14ac:dyDescent="0.3"/>
    <row r="213" s="19" customFormat="1" x14ac:dyDescent="0.3"/>
    <row r="214" s="19" customFormat="1" x14ac:dyDescent="0.3"/>
    <row r="215" s="19" customFormat="1" x14ac:dyDescent="0.3"/>
    <row r="216" s="19" customFormat="1" x14ac:dyDescent="0.3"/>
    <row r="217" s="19" customFormat="1" x14ac:dyDescent="0.3"/>
    <row r="218" s="19" customFormat="1" x14ac:dyDescent="0.3"/>
    <row r="219" s="19" customFormat="1" x14ac:dyDescent="0.3"/>
    <row r="220" s="19" customFormat="1" x14ac:dyDescent="0.3"/>
    <row r="221" s="19" customFormat="1" x14ac:dyDescent="0.3"/>
    <row r="222" s="19" customFormat="1" x14ac:dyDescent="0.3"/>
    <row r="223" s="19" customFormat="1" x14ac:dyDescent="0.3"/>
    <row r="224" s="19" customFormat="1" x14ac:dyDescent="0.3"/>
    <row r="225" s="19" customFormat="1" x14ac:dyDescent="0.3"/>
    <row r="226" s="19" customFormat="1" x14ac:dyDescent="0.3"/>
    <row r="227" s="19" customFormat="1" x14ac:dyDescent="0.3"/>
    <row r="228" s="19" customFormat="1" x14ac:dyDescent="0.3"/>
    <row r="229" s="19" customFormat="1" x14ac:dyDescent="0.3"/>
    <row r="230" s="19" customFormat="1" x14ac:dyDescent="0.3"/>
    <row r="231" s="19" customFormat="1" x14ac:dyDescent="0.3"/>
    <row r="232" s="19" customFormat="1" x14ac:dyDescent="0.3"/>
    <row r="233" s="19" customFormat="1" x14ac:dyDescent="0.3"/>
    <row r="234" s="19" customFormat="1" x14ac:dyDescent="0.3"/>
    <row r="235" s="19" customFormat="1" x14ac:dyDescent="0.3"/>
    <row r="236" s="19" customFormat="1" x14ac:dyDescent="0.3"/>
    <row r="237" s="19" customFormat="1" x14ac:dyDescent="0.3"/>
    <row r="238" s="19" customFormat="1" x14ac:dyDescent="0.3"/>
    <row r="239" s="19" customFormat="1" x14ac:dyDescent="0.3"/>
    <row r="240" s="19" customFormat="1" x14ac:dyDescent="0.3"/>
    <row r="241" s="19" customFormat="1" x14ac:dyDescent="0.3"/>
    <row r="242" s="19" customFormat="1" x14ac:dyDescent="0.3"/>
    <row r="243" s="19" customFormat="1" x14ac:dyDescent="0.3"/>
    <row r="244" s="19" customFormat="1" x14ac:dyDescent="0.3"/>
    <row r="245" s="19" customFormat="1" x14ac:dyDescent="0.3"/>
    <row r="246" s="19" customFormat="1" x14ac:dyDescent="0.3"/>
    <row r="247" s="19" customFormat="1" x14ac:dyDescent="0.3"/>
    <row r="248" s="19" customFormat="1" x14ac:dyDescent="0.3"/>
    <row r="249" s="19" customFormat="1" x14ac:dyDescent="0.3"/>
    <row r="250" s="19" customFormat="1" x14ac:dyDescent="0.3"/>
    <row r="251" s="19" customFormat="1" x14ac:dyDescent="0.3"/>
    <row r="252" s="19" customFormat="1" x14ac:dyDescent="0.3"/>
    <row r="253" s="19" customFormat="1" x14ac:dyDescent="0.3"/>
    <row r="254" s="19" customFormat="1" x14ac:dyDescent="0.3"/>
    <row r="255" s="19" customFormat="1" x14ac:dyDescent="0.3"/>
    <row r="256" s="19" customFormat="1" x14ac:dyDescent="0.3"/>
    <row r="257" s="19" customFormat="1" x14ac:dyDescent="0.3"/>
    <row r="258" s="19" customFormat="1" x14ac:dyDescent="0.3"/>
    <row r="259" s="19" customFormat="1" x14ac:dyDescent="0.3"/>
    <row r="260" s="19" customFormat="1" x14ac:dyDescent="0.3"/>
    <row r="261" s="19" customFormat="1" x14ac:dyDescent="0.3"/>
    <row r="262" s="19" customFormat="1" x14ac:dyDescent="0.3"/>
    <row r="263" s="19" customFormat="1" x14ac:dyDescent="0.3"/>
    <row r="264" s="19" customFormat="1" x14ac:dyDescent="0.3"/>
    <row r="265" s="19" customFormat="1" x14ac:dyDescent="0.3"/>
    <row r="266" s="19" customFormat="1" x14ac:dyDescent="0.3"/>
    <row r="267" s="19" customFormat="1" x14ac:dyDescent="0.3"/>
    <row r="268" s="19" customFormat="1" x14ac:dyDescent="0.3"/>
    <row r="269" s="19" customFormat="1" x14ac:dyDescent="0.3"/>
    <row r="270" s="19" customFormat="1" x14ac:dyDescent="0.3"/>
    <row r="271" s="19" customFormat="1" x14ac:dyDescent="0.3"/>
    <row r="272" s="19" customFormat="1" x14ac:dyDescent="0.3"/>
    <row r="273" s="19" customFormat="1" x14ac:dyDescent="0.3"/>
    <row r="274" s="19" customFormat="1" x14ac:dyDescent="0.3"/>
    <row r="275" s="19" customFormat="1" x14ac:dyDescent="0.3"/>
    <row r="276" s="19" customFormat="1" x14ac:dyDescent="0.3"/>
    <row r="277" s="19" customFormat="1" x14ac:dyDescent="0.3"/>
    <row r="278" s="19" customFormat="1" x14ac:dyDescent="0.3"/>
    <row r="279" s="19" customFormat="1" x14ac:dyDescent="0.3"/>
    <row r="280" s="19" customFormat="1" x14ac:dyDescent="0.3"/>
    <row r="281" s="19" customFormat="1" x14ac:dyDescent="0.3"/>
    <row r="282" s="19" customFormat="1" x14ac:dyDescent="0.3"/>
    <row r="283" s="19" customFormat="1" x14ac:dyDescent="0.3"/>
    <row r="284" s="19" customFormat="1" x14ac:dyDescent="0.3"/>
    <row r="285" s="19" customFormat="1" x14ac:dyDescent="0.3"/>
    <row r="286" s="19" customFormat="1" x14ac:dyDescent="0.3"/>
    <row r="287" s="19" customFormat="1" x14ac:dyDescent="0.3"/>
    <row r="288" s="19" customFormat="1" x14ac:dyDescent="0.3"/>
    <row r="289" s="19" customFormat="1" x14ac:dyDescent="0.3"/>
    <row r="290" s="19" customFormat="1" x14ac:dyDescent="0.3"/>
    <row r="291" s="19" customFormat="1" x14ac:dyDescent="0.3"/>
    <row r="292" s="19" customFormat="1" x14ac:dyDescent="0.3"/>
    <row r="293" s="19" customFormat="1" x14ac:dyDescent="0.3"/>
    <row r="294" s="19" customFormat="1" x14ac:dyDescent="0.3"/>
    <row r="295" s="19" customFormat="1" x14ac:dyDescent="0.3"/>
    <row r="296" s="19" customFormat="1" x14ac:dyDescent="0.3"/>
    <row r="297" s="19" customFormat="1" x14ac:dyDescent="0.3"/>
    <row r="298" s="19" customFormat="1" x14ac:dyDescent="0.3"/>
    <row r="299" s="19" customFormat="1" x14ac:dyDescent="0.3"/>
    <row r="300" s="19" customFormat="1" x14ac:dyDescent="0.3"/>
    <row r="301" s="19" customFormat="1" x14ac:dyDescent="0.3"/>
    <row r="302" s="19" customFormat="1" x14ac:dyDescent="0.3"/>
    <row r="303" s="19" customFormat="1" x14ac:dyDescent="0.3"/>
    <row r="304" s="19" customFormat="1" x14ac:dyDescent="0.3"/>
    <row r="305" s="19" customFormat="1" x14ac:dyDescent="0.3"/>
    <row r="306" s="19" customFormat="1" x14ac:dyDescent="0.3"/>
    <row r="307" s="19" customFormat="1" x14ac:dyDescent="0.3"/>
    <row r="308" s="19" customFormat="1" x14ac:dyDescent="0.3"/>
    <row r="309" s="19" customFormat="1" x14ac:dyDescent="0.3"/>
    <row r="310" s="19" customFormat="1" x14ac:dyDescent="0.3"/>
    <row r="311" s="19" customFormat="1" x14ac:dyDescent="0.3"/>
    <row r="312" s="19" customFormat="1" x14ac:dyDescent="0.3"/>
    <row r="313" s="19" customFormat="1" x14ac:dyDescent="0.3"/>
    <row r="314" s="19" customFormat="1" x14ac:dyDescent="0.3"/>
    <row r="315" s="19" customFormat="1" x14ac:dyDescent="0.3"/>
    <row r="316" s="19" customFormat="1" x14ac:dyDescent="0.3"/>
    <row r="317" s="19" customFormat="1" x14ac:dyDescent="0.3"/>
    <row r="318" s="19" customFormat="1" x14ac:dyDescent="0.3"/>
    <row r="319" s="19" customFormat="1" x14ac:dyDescent="0.3"/>
    <row r="320" s="19" customFormat="1" x14ac:dyDescent="0.3"/>
    <row r="321" s="19" customFormat="1" x14ac:dyDescent="0.3"/>
    <row r="322" s="19" customFormat="1" x14ac:dyDescent="0.3"/>
    <row r="323" s="19" customFormat="1" x14ac:dyDescent="0.3"/>
    <row r="324" s="19" customFormat="1" x14ac:dyDescent="0.3"/>
    <row r="325" s="19" customFormat="1" x14ac:dyDescent="0.3"/>
    <row r="326" s="19" customFormat="1" x14ac:dyDescent="0.3"/>
    <row r="327" s="19" customFormat="1" x14ac:dyDescent="0.3"/>
    <row r="328" s="19" customFormat="1" x14ac:dyDescent="0.3"/>
    <row r="329" s="19" customFormat="1" x14ac:dyDescent="0.3"/>
    <row r="330" s="19" customFormat="1" x14ac:dyDescent="0.3"/>
    <row r="331" s="19" customFormat="1" x14ac:dyDescent="0.3"/>
    <row r="332" s="19" customFormat="1" x14ac:dyDescent="0.3"/>
    <row r="333" s="19" customFormat="1" x14ac:dyDescent="0.3"/>
    <row r="334" s="19" customFormat="1" x14ac:dyDescent="0.3"/>
    <row r="335" s="19" customFormat="1" x14ac:dyDescent="0.3"/>
    <row r="336" s="19" customFormat="1" x14ac:dyDescent="0.3"/>
    <row r="337" s="19" customFormat="1" x14ac:dyDescent="0.3"/>
    <row r="338" s="19" customFormat="1" x14ac:dyDescent="0.3"/>
    <row r="339" s="19" customFormat="1" x14ac:dyDescent="0.3"/>
    <row r="340" s="19" customFormat="1" x14ac:dyDescent="0.3"/>
    <row r="341" s="19" customFormat="1" x14ac:dyDescent="0.3"/>
    <row r="342" s="19" customFormat="1" x14ac:dyDescent="0.3"/>
    <row r="343" s="19" customFormat="1" x14ac:dyDescent="0.3"/>
    <row r="344" s="19" customFormat="1" x14ac:dyDescent="0.3"/>
    <row r="345" s="19" customFormat="1" x14ac:dyDescent="0.3"/>
    <row r="346" s="19" customFormat="1" x14ac:dyDescent="0.3"/>
    <row r="347" s="19" customFormat="1" x14ac:dyDescent="0.3"/>
    <row r="348" s="19" customFormat="1" x14ac:dyDescent="0.3"/>
    <row r="349" s="19" customFormat="1" x14ac:dyDescent="0.3"/>
    <row r="350" s="19" customFormat="1" x14ac:dyDescent="0.3"/>
    <row r="351" s="19" customFormat="1" x14ac:dyDescent="0.3"/>
    <row r="352" s="19" customFormat="1" x14ac:dyDescent="0.3"/>
    <row r="353" s="19" customFormat="1" x14ac:dyDescent="0.3"/>
    <row r="354" s="19" customFormat="1" x14ac:dyDescent="0.3"/>
    <row r="355" s="19" customFormat="1" x14ac:dyDescent="0.3"/>
    <row r="356" s="19" customFormat="1" x14ac:dyDescent="0.3"/>
    <row r="357" s="19" customFormat="1" x14ac:dyDescent="0.3"/>
    <row r="358" s="19" customFormat="1" x14ac:dyDescent="0.3"/>
    <row r="359" s="19" customFormat="1" x14ac:dyDescent="0.3"/>
    <row r="360" s="19" customFormat="1" x14ac:dyDescent="0.3"/>
    <row r="361" s="19" customFormat="1" x14ac:dyDescent="0.3"/>
    <row r="362" s="19" customFormat="1" x14ac:dyDescent="0.3"/>
    <row r="363" s="19" customFormat="1" x14ac:dyDescent="0.3"/>
    <row r="364" s="19" customFormat="1" x14ac:dyDescent="0.3"/>
    <row r="365" s="19" customFormat="1" x14ac:dyDescent="0.3"/>
    <row r="366" s="19" customFormat="1" x14ac:dyDescent="0.3"/>
    <row r="367" s="19" customFormat="1" x14ac:dyDescent="0.3"/>
    <row r="368" s="19" customFormat="1" x14ac:dyDescent="0.3"/>
    <row r="369" s="19" customFormat="1" x14ac:dyDescent="0.3"/>
    <row r="370" s="19" customFormat="1" x14ac:dyDescent="0.3"/>
    <row r="371" s="19" customFormat="1" x14ac:dyDescent="0.3"/>
    <row r="372" s="19" customFormat="1" x14ac:dyDescent="0.3"/>
    <row r="373" s="19" customFormat="1" x14ac:dyDescent="0.3"/>
    <row r="374" s="19" customFormat="1" x14ac:dyDescent="0.3"/>
    <row r="375" s="19" customFormat="1" x14ac:dyDescent="0.3"/>
    <row r="376" s="19" customFormat="1" x14ac:dyDescent="0.3"/>
    <row r="377" s="19" customFormat="1" x14ac:dyDescent="0.3"/>
    <row r="378" s="19" customFormat="1" x14ac:dyDescent="0.3"/>
    <row r="379" s="19" customFormat="1" x14ac:dyDescent="0.3"/>
    <row r="380" s="19" customFormat="1" x14ac:dyDescent="0.3"/>
    <row r="381" s="19" customFormat="1" x14ac:dyDescent="0.3"/>
    <row r="382" s="19" customFormat="1" x14ac:dyDescent="0.3"/>
    <row r="383" s="19" customFormat="1" x14ac:dyDescent="0.3"/>
    <row r="384" s="19" customFormat="1" x14ac:dyDescent="0.3"/>
    <row r="385" s="19" customFormat="1" x14ac:dyDescent="0.3"/>
    <row r="386" s="19" customFormat="1" x14ac:dyDescent="0.3"/>
    <row r="387" s="19" customFormat="1" x14ac:dyDescent="0.3"/>
    <row r="388" s="19" customFormat="1" x14ac:dyDescent="0.3"/>
    <row r="389" s="19" customFormat="1" x14ac:dyDescent="0.3"/>
    <row r="390" s="19" customFormat="1" x14ac:dyDescent="0.3"/>
    <row r="391" s="19" customFormat="1" x14ac:dyDescent="0.3"/>
    <row r="392" s="19" customFormat="1" x14ac:dyDescent="0.3"/>
    <row r="393" s="19" customFormat="1" x14ac:dyDescent="0.3"/>
    <row r="394" s="19" customFormat="1" x14ac:dyDescent="0.3"/>
    <row r="395" s="19" customFormat="1" x14ac:dyDescent="0.3"/>
    <row r="396" s="19" customFormat="1" x14ac:dyDescent="0.3"/>
    <row r="397" s="19" customFormat="1" x14ac:dyDescent="0.3"/>
    <row r="398" s="19" customFormat="1" x14ac:dyDescent="0.3"/>
    <row r="399" s="19" customFormat="1" x14ac:dyDescent="0.3"/>
    <row r="400" s="19" customFormat="1" x14ac:dyDescent="0.3"/>
    <row r="401" s="19" customFormat="1" x14ac:dyDescent="0.3"/>
    <row r="402" s="19" customFormat="1" x14ac:dyDescent="0.3"/>
    <row r="403" s="19" customFormat="1" x14ac:dyDescent="0.3"/>
    <row r="404" s="19" customFormat="1" x14ac:dyDescent="0.3"/>
    <row r="405" s="19" customFormat="1" x14ac:dyDescent="0.3"/>
    <row r="406" s="19" customFormat="1" x14ac:dyDescent="0.3"/>
    <row r="407" s="19" customFormat="1" x14ac:dyDescent="0.3"/>
    <row r="408" s="19" customFormat="1" x14ac:dyDescent="0.3"/>
    <row r="409" s="19" customFormat="1" x14ac:dyDescent="0.3"/>
    <row r="410" s="19" customFormat="1" x14ac:dyDescent="0.3"/>
    <row r="411" s="19" customFormat="1" x14ac:dyDescent="0.3"/>
    <row r="412" s="19" customFormat="1" x14ac:dyDescent="0.3"/>
    <row r="413" s="19" customFormat="1" x14ac:dyDescent="0.3"/>
    <row r="414" s="19" customFormat="1" x14ac:dyDescent="0.3"/>
    <row r="415" s="19" customFormat="1" x14ac:dyDescent="0.3"/>
    <row r="416" s="19" customFormat="1" x14ac:dyDescent="0.3"/>
    <row r="417" s="19" customFormat="1" x14ac:dyDescent="0.3"/>
    <row r="418" s="19" customFormat="1" x14ac:dyDescent="0.3"/>
    <row r="419" s="19" customFormat="1" x14ac:dyDescent="0.3"/>
    <row r="420" s="19" customFormat="1" x14ac:dyDescent="0.3"/>
    <row r="421" s="19" customFormat="1" x14ac:dyDescent="0.3"/>
    <row r="422" s="19" customFormat="1" x14ac:dyDescent="0.3"/>
    <row r="423" s="19" customFormat="1" x14ac:dyDescent="0.3"/>
    <row r="424" s="19" customFormat="1" x14ac:dyDescent="0.3"/>
    <row r="425" s="19" customFormat="1" x14ac:dyDescent="0.3"/>
    <row r="426" s="19" customFormat="1" x14ac:dyDescent="0.3"/>
    <row r="427" s="19" customFormat="1" x14ac:dyDescent="0.3"/>
    <row r="428" s="19" customFormat="1" x14ac:dyDescent="0.3"/>
    <row r="429" s="19" customFormat="1" x14ac:dyDescent="0.3"/>
    <row r="430" s="19" customFormat="1" x14ac:dyDescent="0.3"/>
    <row r="431" s="19" customFormat="1" x14ac:dyDescent="0.3"/>
    <row r="432" s="19" customFormat="1" x14ac:dyDescent="0.3"/>
    <row r="433" s="19" customFormat="1" x14ac:dyDescent="0.3"/>
    <row r="434" s="19" customFormat="1" x14ac:dyDescent="0.3"/>
    <row r="435" s="19" customFormat="1" x14ac:dyDescent="0.3"/>
    <row r="436" s="19" customFormat="1" x14ac:dyDescent="0.3"/>
    <row r="437" s="19" customFormat="1" x14ac:dyDescent="0.3"/>
    <row r="438" s="19" customFormat="1" x14ac:dyDescent="0.3"/>
    <row r="439" s="19" customFormat="1" x14ac:dyDescent="0.3"/>
    <row r="440" s="19" customFormat="1" x14ac:dyDescent="0.3"/>
    <row r="441" s="19" customFormat="1" x14ac:dyDescent="0.3"/>
    <row r="442" s="19" customFormat="1" x14ac:dyDescent="0.3"/>
    <row r="443" s="19" customFormat="1" x14ac:dyDescent="0.3"/>
    <row r="444" s="19" customFormat="1" x14ac:dyDescent="0.3"/>
    <row r="445" s="19" customFormat="1" x14ac:dyDescent="0.3"/>
    <row r="446" s="19" customFormat="1" x14ac:dyDescent="0.3"/>
    <row r="447" s="19" customFormat="1" x14ac:dyDescent="0.3"/>
    <row r="448" s="19" customFormat="1" x14ac:dyDescent="0.3"/>
    <row r="449" s="19" customFormat="1" x14ac:dyDescent="0.3"/>
    <row r="450" s="19" customFormat="1" x14ac:dyDescent="0.3"/>
    <row r="451" s="19" customFormat="1" x14ac:dyDescent="0.3"/>
    <row r="452" s="19" customFormat="1" x14ac:dyDescent="0.3"/>
    <row r="453" s="19" customFormat="1" x14ac:dyDescent="0.3"/>
    <row r="454" s="19" customFormat="1" x14ac:dyDescent="0.3"/>
    <row r="455" s="19" customFormat="1" x14ac:dyDescent="0.3"/>
    <row r="456" s="19" customFormat="1" x14ac:dyDescent="0.3"/>
    <row r="457" s="19" customFormat="1" x14ac:dyDescent="0.3"/>
    <row r="458" s="19" customFormat="1" x14ac:dyDescent="0.3"/>
    <row r="459" s="19" customFormat="1" x14ac:dyDescent="0.3"/>
    <row r="460" s="19" customFormat="1" x14ac:dyDescent="0.3"/>
    <row r="461" s="19" customFormat="1" x14ac:dyDescent="0.3"/>
    <row r="462" s="19" customFormat="1" x14ac:dyDescent="0.3"/>
    <row r="463" s="19" customFormat="1" x14ac:dyDescent="0.3"/>
    <row r="464" s="19" customFormat="1" x14ac:dyDescent="0.3"/>
    <row r="465" s="19" customFormat="1" x14ac:dyDescent="0.3"/>
    <row r="466" s="19" customFormat="1" x14ac:dyDescent="0.3"/>
    <row r="467" s="19" customFormat="1" x14ac:dyDescent="0.3"/>
    <row r="468" s="19" customFormat="1" x14ac:dyDescent="0.3"/>
    <row r="469" s="19" customFormat="1" x14ac:dyDescent="0.3"/>
    <row r="470" s="19" customFormat="1" x14ac:dyDescent="0.3"/>
    <row r="471" s="19" customFormat="1" x14ac:dyDescent="0.3"/>
    <row r="472" s="19" customFormat="1" x14ac:dyDescent="0.3"/>
    <row r="473" s="19" customFormat="1" x14ac:dyDescent="0.3"/>
    <row r="474" s="19" customFormat="1" x14ac:dyDescent="0.3"/>
    <row r="475" s="19" customFormat="1" x14ac:dyDescent="0.3"/>
    <row r="476" s="19" customFormat="1" x14ac:dyDescent="0.3"/>
    <row r="477" s="19" customFormat="1" x14ac:dyDescent="0.3"/>
    <row r="478" s="19" customFormat="1" x14ac:dyDescent="0.3"/>
    <row r="479" s="19" customFormat="1" x14ac:dyDescent="0.3"/>
    <row r="480" s="19" customFormat="1" x14ac:dyDescent="0.3"/>
    <row r="481" s="19" customFormat="1" x14ac:dyDescent="0.3"/>
    <row r="482" s="19" customFormat="1" x14ac:dyDescent="0.3"/>
    <row r="483" s="19" customFormat="1" x14ac:dyDescent="0.3"/>
    <row r="484" s="19" customFormat="1" x14ac:dyDescent="0.3"/>
    <row r="485" s="19" customFormat="1" x14ac:dyDescent="0.3"/>
    <row r="486" s="19" customFormat="1" x14ac:dyDescent="0.3"/>
    <row r="487" s="19" customFormat="1" x14ac:dyDescent="0.3"/>
    <row r="488" s="19" customFormat="1" x14ac:dyDescent="0.3"/>
    <row r="489" s="19" customFormat="1" x14ac:dyDescent="0.3"/>
    <row r="490" s="19" customFormat="1" x14ac:dyDescent="0.3"/>
    <row r="491" s="19" customFormat="1" x14ac:dyDescent="0.3"/>
    <row r="492" s="19" customFormat="1" x14ac:dyDescent="0.3"/>
    <row r="493" s="19" customFormat="1" x14ac:dyDescent="0.3"/>
    <row r="494" s="19" customFormat="1" x14ac:dyDescent="0.3"/>
    <row r="495" s="19" customFormat="1" x14ac:dyDescent="0.3"/>
    <row r="496" s="19" customFormat="1" x14ac:dyDescent="0.3"/>
    <row r="497" s="19" customFormat="1" x14ac:dyDescent="0.3"/>
    <row r="498" s="19" customFormat="1" x14ac:dyDescent="0.3"/>
    <row r="499" s="19" customFormat="1" x14ac:dyDescent="0.3"/>
    <row r="500" s="19" customFormat="1" x14ac:dyDescent="0.3"/>
    <row r="501" s="19" customFormat="1" x14ac:dyDescent="0.3"/>
    <row r="502" s="19" customFormat="1" x14ac:dyDescent="0.3"/>
    <row r="503" s="19" customFormat="1" x14ac:dyDescent="0.3"/>
    <row r="504" s="19" customFormat="1" x14ac:dyDescent="0.3"/>
    <row r="505" s="19" customFormat="1" x14ac:dyDescent="0.3"/>
    <row r="506" s="19" customFormat="1" x14ac:dyDescent="0.3"/>
    <row r="507" s="19" customFormat="1" x14ac:dyDescent="0.3"/>
    <row r="508" s="19" customFormat="1" x14ac:dyDescent="0.3"/>
    <row r="509" s="19" customFormat="1" x14ac:dyDescent="0.3"/>
    <row r="510" s="19" customFormat="1" x14ac:dyDescent="0.3"/>
    <row r="511" s="19" customFormat="1" x14ac:dyDescent="0.3"/>
    <row r="512" s="19" customFormat="1" x14ac:dyDescent="0.3"/>
    <row r="513" s="19" customFormat="1" x14ac:dyDescent="0.3"/>
    <row r="514" s="19" customFormat="1" x14ac:dyDescent="0.3"/>
    <row r="515" s="19" customFormat="1" x14ac:dyDescent="0.3"/>
    <row r="516" s="19" customFormat="1" x14ac:dyDescent="0.3"/>
    <row r="517" s="19" customFormat="1" x14ac:dyDescent="0.3"/>
    <row r="518" s="19" customFormat="1" x14ac:dyDescent="0.3"/>
    <row r="519" s="19" customFormat="1" x14ac:dyDescent="0.3"/>
    <row r="520" s="19" customFormat="1" x14ac:dyDescent="0.3"/>
    <row r="521" s="19" customFormat="1" x14ac:dyDescent="0.3"/>
    <row r="522" s="19" customFormat="1" x14ac:dyDescent="0.3"/>
    <row r="523" s="19" customFormat="1" x14ac:dyDescent="0.3"/>
    <row r="524" s="19" customFormat="1" x14ac:dyDescent="0.3"/>
    <row r="525" s="19" customFormat="1" x14ac:dyDescent="0.3"/>
    <row r="526" s="19" customFormat="1" x14ac:dyDescent="0.3"/>
    <row r="527" s="19" customFormat="1" x14ac:dyDescent="0.3"/>
    <row r="528" s="19" customFormat="1" x14ac:dyDescent="0.3"/>
    <row r="529" s="19" customFormat="1" x14ac:dyDescent="0.3"/>
    <row r="530" s="19" customFormat="1" x14ac:dyDescent="0.3"/>
    <row r="531" s="19" customFormat="1" x14ac:dyDescent="0.3"/>
    <row r="532" s="19" customFormat="1" x14ac:dyDescent="0.3"/>
    <row r="533" s="19" customFormat="1" x14ac:dyDescent="0.3"/>
    <row r="534" s="19" customFormat="1" x14ac:dyDescent="0.3"/>
    <row r="535" s="19" customFormat="1" x14ac:dyDescent="0.3"/>
    <row r="536" s="19" customFormat="1" x14ac:dyDescent="0.3"/>
    <row r="537" s="19" customFormat="1" x14ac:dyDescent="0.3"/>
    <row r="538" s="19" customFormat="1" x14ac:dyDescent="0.3"/>
    <row r="539" s="19" customFormat="1" x14ac:dyDescent="0.3"/>
    <row r="540" s="19" customFormat="1" x14ac:dyDescent="0.3"/>
    <row r="541" s="19" customFormat="1" x14ac:dyDescent="0.3"/>
    <row r="542" s="19" customFormat="1" x14ac:dyDescent="0.3"/>
    <row r="543" s="19" customFormat="1" x14ac:dyDescent="0.3"/>
    <row r="544" s="19" customFormat="1" x14ac:dyDescent="0.3"/>
    <row r="545" s="19" customFormat="1" x14ac:dyDescent="0.3"/>
    <row r="546" s="19" customFormat="1" x14ac:dyDescent="0.3"/>
    <row r="547" s="19" customFormat="1" x14ac:dyDescent="0.3"/>
    <row r="548" s="19" customFormat="1" x14ac:dyDescent="0.3"/>
    <row r="549" s="19" customFormat="1" x14ac:dyDescent="0.3"/>
    <row r="550" s="19" customFormat="1" x14ac:dyDescent="0.3"/>
    <row r="551" s="19" customFormat="1" x14ac:dyDescent="0.3"/>
    <row r="552" s="19" customFormat="1" x14ac:dyDescent="0.3"/>
    <row r="553" s="19" customFormat="1" x14ac:dyDescent="0.3"/>
    <row r="554" s="19" customFormat="1" x14ac:dyDescent="0.3"/>
    <row r="555" s="19" customFormat="1" x14ac:dyDescent="0.3"/>
    <row r="556" s="19" customFormat="1" x14ac:dyDescent="0.3"/>
    <row r="557" s="19" customFormat="1" x14ac:dyDescent="0.3"/>
    <row r="558" s="19" customFormat="1" x14ac:dyDescent="0.3"/>
    <row r="559" s="19" customFormat="1" x14ac:dyDescent="0.3"/>
    <row r="560" s="19" customFormat="1" x14ac:dyDescent="0.3"/>
    <row r="561" s="19" customFormat="1" x14ac:dyDescent="0.3"/>
    <row r="562" s="19" customFormat="1" x14ac:dyDescent="0.3"/>
    <row r="563" s="19" customFormat="1" x14ac:dyDescent="0.3"/>
    <row r="564" s="19" customFormat="1" x14ac:dyDescent="0.3"/>
    <row r="565" s="19" customFormat="1" x14ac:dyDescent="0.3"/>
    <row r="566" s="19" customFormat="1" x14ac:dyDescent="0.3"/>
    <row r="567" s="19" customFormat="1" x14ac:dyDescent="0.3"/>
    <row r="568" s="19" customFormat="1" x14ac:dyDescent="0.3"/>
    <row r="569" s="19" customFormat="1" x14ac:dyDescent="0.3"/>
    <row r="570" s="19" customFormat="1" x14ac:dyDescent="0.3"/>
    <row r="571" s="19" customFormat="1" x14ac:dyDescent="0.3"/>
    <row r="572" s="19" customFormat="1" x14ac:dyDescent="0.3"/>
    <row r="573" s="19" customFormat="1" x14ac:dyDescent="0.3"/>
    <row r="574" s="19" customFormat="1" x14ac:dyDescent="0.3"/>
  </sheetData>
  <sheetProtection algorithmName="SHA-512" hashValue="4+HtSBWBSDIrJpIAH6Ozsw3C+BlwoyFg65Bu3zRqufZmzx++2fTbSXcsYvtq2ZvaYf2TEQ6zesPtG6TW2XDY2w==" saltValue="x77sLq9MVxHOK0gtg8l5pA==" spinCount="100000" sheet="1" objects="1" scenarios="1"/>
  <mergeCells count="2">
    <mergeCell ref="D4:I4"/>
    <mergeCell ref="D5:I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3245-6903-4B61-9FE8-42DFF288F411}">
  <sheetPr codeName="Sheet6"/>
  <dimension ref="A1:AG131"/>
  <sheetViews>
    <sheetView topLeftCell="A11" workbookViewId="0">
      <selection activeCell="B2" sqref="B2:E39"/>
    </sheetView>
  </sheetViews>
  <sheetFormatPr defaultRowHeight="15.6" x14ac:dyDescent="0.3"/>
  <cols>
    <col min="1" max="1" width="8.59765625" style="15"/>
    <col min="3" max="3" width="37.69921875" customWidth="1"/>
    <col min="6" max="33" width="8.59765625" style="15"/>
  </cols>
  <sheetData>
    <row r="1" spans="2:10" x14ac:dyDescent="0.3">
      <c r="B1" s="15"/>
      <c r="C1" s="15"/>
      <c r="D1" s="15"/>
      <c r="E1" s="15"/>
    </row>
    <row r="2" spans="2:10" ht="18" customHeight="1" x14ac:dyDescent="0.3">
      <c r="B2" s="178" t="s">
        <v>79</v>
      </c>
      <c r="C2" s="178"/>
      <c r="D2" s="178"/>
      <c r="E2" s="178"/>
    </row>
    <row r="3" spans="2:10" x14ac:dyDescent="0.3">
      <c r="B3" s="179" t="s">
        <v>80</v>
      </c>
      <c r="C3" s="179"/>
      <c r="D3" s="179"/>
      <c r="E3" s="179"/>
    </row>
    <row r="4" spans="2:10" x14ac:dyDescent="0.3">
      <c r="B4" s="179" t="s">
        <v>81</v>
      </c>
      <c r="C4" s="179"/>
      <c r="D4" s="179"/>
      <c r="E4" s="179"/>
    </row>
    <row r="5" spans="2:10" ht="16.2" thickBot="1" x14ac:dyDescent="0.35">
      <c r="B5" s="16"/>
      <c r="C5" s="16"/>
      <c r="D5" s="17"/>
      <c r="E5" s="17"/>
    </row>
    <row r="6" spans="2:10" x14ac:dyDescent="0.3">
      <c r="B6" s="10" t="s">
        <v>82</v>
      </c>
      <c r="C6" s="11" t="s">
        <v>83</v>
      </c>
      <c r="D6" s="12" t="s">
        <v>84</v>
      </c>
      <c r="E6" s="9" t="s">
        <v>85</v>
      </c>
      <c r="J6" s="18"/>
    </row>
    <row r="7" spans="2:10" x14ac:dyDescent="0.3">
      <c r="B7" s="6">
        <v>200</v>
      </c>
      <c r="C7" s="6" t="s">
        <v>45</v>
      </c>
      <c r="D7" s="7"/>
      <c r="E7" s="8">
        <v>375289.74</v>
      </c>
    </row>
    <row r="8" spans="2:10" x14ac:dyDescent="0.3">
      <c r="B8" s="3">
        <v>205</v>
      </c>
      <c r="C8" s="3" t="s">
        <v>86</v>
      </c>
      <c r="D8" s="5">
        <v>35000</v>
      </c>
      <c r="E8" s="4"/>
    </row>
    <row r="9" spans="2:10" x14ac:dyDescent="0.3">
      <c r="B9" s="3">
        <v>207</v>
      </c>
      <c r="C9" s="3" t="s">
        <v>87</v>
      </c>
      <c r="D9" s="4"/>
      <c r="E9" s="5">
        <v>2930</v>
      </c>
    </row>
    <row r="10" spans="2:10" x14ac:dyDescent="0.3">
      <c r="B10" s="3">
        <v>351</v>
      </c>
      <c r="C10" s="3" t="s">
        <v>12</v>
      </c>
      <c r="D10" s="5">
        <v>181855</v>
      </c>
      <c r="E10" s="4"/>
    </row>
    <row r="11" spans="2:10" x14ac:dyDescent="0.3">
      <c r="B11" s="3">
        <v>352</v>
      </c>
      <c r="C11" s="3" t="s">
        <v>88</v>
      </c>
      <c r="D11" s="4"/>
      <c r="E11" s="5">
        <v>18000</v>
      </c>
    </row>
    <row r="12" spans="2:10" x14ac:dyDescent="0.3">
      <c r="B12" s="3">
        <v>353</v>
      </c>
      <c r="C12" s="3" t="s">
        <v>89</v>
      </c>
      <c r="D12" s="5">
        <v>3500</v>
      </c>
      <c r="E12" s="4"/>
    </row>
    <row r="13" spans="2:10" x14ac:dyDescent="0.3">
      <c r="B13" s="3">
        <v>402</v>
      </c>
      <c r="C13" s="3" t="s">
        <v>90</v>
      </c>
      <c r="D13" s="5">
        <v>13000</v>
      </c>
      <c r="E13" s="4"/>
    </row>
    <row r="14" spans="2:10" x14ac:dyDescent="0.3">
      <c r="B14" s="3">
        <v>406</v>
      </c>
      <c r="C14" s="3" t="s">
        <v>38</v>
      </c>
      <c r="D14" s="5">
        <v>1300</v>
      </c>
      <c r="E14" s="4"/>
    </row>
    <row r="15" spans="2:10" x14ac:dyDescent="0.3">
      <c r="B15" s="3">
        <v>407</v>
      </c>
      <c r="C15" s="3" t="s">
        <v>91</v>
      </c>
      <c r="D15" s="5">
        <v>5860</v>
      </c>
      <c r="E15" s="4"/>
    </row>
    <row r="16" spans="2:10" x14ac:dyDescent="0.3">
      <c r="B16" s="3">
        <v>410</v>
      </c>
      <c r="C16" s="3" t="s">
        <v>92</v>
      </c>
      <c r="D16" s="5">
        <v>15000</v>
      </c>
      <c r="E16" s="4"/>
    </row>
    <row r="17" spans="2:5" x14ac:dyDescent="0.3">
      <c r="B17" s="3">
        <v>433</v>
      </c>
      <c r="C17" s="3" t="s">
        <v>24</v>
      </c>
      <c r="D17" s="5">
        <v>14182.73</v>
      </c>
      <c r="E17" s="4"/>
    </row>
    <row r="18" spans="2:5" x14ac:dyDescent="0.3">
      <c r="B18" s="3">
        <v>437</v>
      </c>
      <c r="C18" s="3" t="s">
        <v>93</v>
      </c>
      <c r="D18" s="5">
        <v>4500</v>
      </c>
      <c r="E18" s="4"/>
    </row>
    <row r="19" spans="2:5" x14ac:dyDescent="0.3">
      <c r="B19" s="3">
        <v>445</v>
      </c>
      <c r="C19" s="3" t="s">
        <v>41</v>
      </c>
      <c r="D19" s="5">
        <v>17590</v>
      </c>
      <c r="E19" s="4"/>
    </row>
    <row r="20" spans="2:5" x14ac:dyDescent="0.3">
      <c r="B20" s="3">
        <v>469</v>
      </c>
      <c r="C20" s="3" t="s">
        <v>94</v>
      </c>
      <c r="D20" s="5">
        <v>30000</v>
      </c>
      <c r="E20" s="4"/>
    </row>
    <row r="21" spans="2:5" x14ac:dyDescent="0.3">
      <c r="B21" s="3">
        <v>473</v>
      </c>
      <c r="C21" s="3" t="s">
        <v>95</v>
      </c>
      <c r="D21" s="5">
        <v>21046.37</v>
      </c>
      <c r="E21" s="4"/>
    </row>
    <row r="22" spans="2:5" x14ac:dyDescent="0.3">
      <c r="B22" s="3">
        <v>477</v>
      </c>
      <c r="C22" s="3" t="s">
        <v>96</v>
      </c>
      <c r="D22" s="5">
        <v>60455</v>
      </c>
      <c r="E22" s="4"/>
    </row>
    <row r="23" spans="2:5" x14ac:dyDescent="0.3">
      <c r="B23" s="3">
        <v>491</v>
      </c>
      <c r="C23" s="3" t="s">
        <v>97</v>
      </c>
      <c r="D23" s="5">
        <v>5209</v>
      </c>
      <c r="E23" s="4"/>
    </row>
    <row r="24" spans="2:5" x14ac:dyDescent="0.3">
      <c r="B24" s="3">
        <v>100</v>
      </c>
      <c r="C24" s="3" t="s">
        <v>98</v>
      </c>
      <c r="D24" s="5">
        <v>65189.71</v>
      </c>
      <c r="E24" s="4"/>
    </row>
    <row r="25" spans="2:5" x14ac:dyDescent="0.3">
      <c r="B25" s="3">
        <v>102</v>
      </c>
      <c r="C25" s="3" t="s">
        <v>99</v>
      </c>
      <c r="D25" s="5">
        <v>2340</v>
      </c>
      <c r="E25" s="4"/>
    </row>
    <row r="26" spans="2:5" x14ac:dyDescent="0.3">
      <c r="B26" s="3">
        <v>103</v>
      </c>
      <c r="C26" s="3" t="s">
        <v>30</v>
      </c>
      <c r="D26" s="13">
        <v>400</v>
      </c>
      <c r="E26" s="4"/>
    </row>
    <row r="27" spans="2:5" x14ac:dyDescent="0.3">
      <c r="B27" s="3">
        <v>610</v>
      </c>
      <c r="C27" s="3" t="s">
        <v>100</v>
      </c>
      <c r="D27" s="5">
        <v>7658.58</v>
      </c>
      <c r="E27" s="4"/>
    </row>
    <row r="28" spans="2:5" x14ac:dyDescent="0.3">
      <c r="B28" s="3">
        <v>630</v>
      </c>
      <c r="C28" s="3" t="s">
        <v>101</v>
      </c>
      <c r="D28" s="5">
        <v>120000</v>
      </c>
      <c r="E28" s="4"/>
    </row>
    <row r="29" spans="2:5" x14ac:dyDescent="0.3">
      <c r="B29" s="3">
        <v>710</v>
      </c>
      <c r="C29" s="3" t="s">
        <v>102</v>
      </c>
      <c r="D29" s="5">
        <v>5800</v>
      </c>
      <c r="E29" s="4"/>
    </row>
    <row r="30" spans="2:5" x14ac:dyDescent="0.3">
      <c r="B30" s="3">
        <v>711</v>
      </c>
      <c r="C30" s="3" t="s">
        <v>103</v>
      </c>
      <c r="D30" s="4"/>
      <c r="E30" s="5">
        <v>1250</v>
      </c>
    </row>
    <row r="31" spans="2:5" x14ac:dyDescent="0.3">
      <c r="B31" s="3">
        <v>740</v>
      </c>
      <c r="C31" s="3" t="s">
        <v>104</v>
      </c>
      <c r="D31" s="5">
        <v>30000</v>
      </c>
      <c r="E31" s="4"/>
    </row>
    <row r="32" spans="2:5" x14ac:dyDescent="0.3">
      <c r="B32" s="3">
        <v>741</v>
      </c>
      <c r="C32" s="3" t="s">
        <v>105</v>
      </c>
      <c r="D32" s="4"/>
      <c r="E32" s="5">
        <v>5700</v>
      </c>
    </row>
    <row r="33" spans="2:5" x14ac:dyDescent="0.3">
      <c r="B33" s="3">
        <v>800</v>
      </c>
      <c r="C33" s="3" t="s">
        <v>106</v>
      </c>
      <c r="D33" s="4"/>
      <c r="E33" s="5">
        <v>3498</v>
      </c>
    </row>
    <row r="34" spans="2:5" x14ac:dyDescent="0.3">
      <c r="B34" s="3">
        <v>820</v>
      </c>
      <c r="C34" s="3" t="s">
        <v>11</v>
      </c>
      <c r="D34" s="14">
        <v>4183.7</v>
      </c>
      <c r="E34" s="5"/>
    </row>
    <row r="35" spans="2:5" x14ac:dyDescent="0.3">
      <c r="B35" s="3">
        <v>825</v>
      </c>
      <c r="C35" s="3" t="s">
        <v>107</v>
      </c>
      <c r="D35" s="4"/>
      <c r="E35" s="5">
        <v>5640</v>
      </c>
    </row>
    <row r="36" spans="2:5" x14ac:dyDescent="0.3">
      <c r="B36" s="3">
        <v>851</v>
      </c>
      <c r="C36" s="3" t="s">
        <v>108</v>
      </c>
      <c r="D36" s="4"/>
      <c r="E36" s="5">
        <v>50000</v>
      </c>
    </row>
    <row r="37" spans="2:5" x14ac:dyDescent="0.3">
      <c r="B37" s="3">
        <v>890</v>
      </c>
      <c r="C37" s="3" t="s">
        <v>109</v>
      </c>
      <c r="D37" s="4"/>
      <c r="E37" s="5">
        <v>60000</v>
      </c>
    </row>
    <row r="38" spans="2:5" x14ac:dyDescent="0.3">
      <c r="B38" s="3">
        <v>960</v>
      </c>
      <c r="C38" s="3" t="s">
        <v>110</v>
      </c>
      <c r="D38" s="4"/>
      <c r="E38" s="5">
        <v>113440.04</v>
      </c>
    </row>
    <row r="39" spans="2:5" x14ac:dyDescent="0.3">
      <c r="B39" s="1"/>
      <c r="C39" s="1"/>
      <c r="D39" s="2">
        <f>SUM(D7:D38)</f>
        <v>644070.09</v>
      </c>
      <c r="E39" s="2">
        <f>SUM(E7:F38)</f>
        <v>635747.78</v>
      </c>
    </row>
    <row r="40" spans="2:5" s="15" customFormat="1" x14ac:dyDescent="0.3"/>
    <row r="41" spans="2:5" s="15" customFormat="1" x14ac:dyDescent="0.3"/>
    <row r="42" spans="2:5" s="15" customFormat="1" x14ac:dyDescent="0.3"/>
    <row r="43" spans="2:5" s="15" customFormat="1" x14ac:dyDescent="0.3"/>
    <row r="44" spans="2:5" s="15" customFormat="1" x14ac:dyDescent="0.3"/>
    <row r="45" spans="2:5" s="15" customFormat="1" x14ac:dyDescent="0.3"/>
    <row r="46" spans="2:5" s="15" customFormat="1" x14ac:dyDescent="0.3"/>
    <row r="47" spans="2:5" s="15" customFormat="1" x14ac:dyDescent="0.3"/>
    <row r="48" spans="2:5"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sheetData>
  <mergeCells count="3">
    <mergeCell ref="B2:E2"/>
    <mergeCell ref="B3:E3"/>
    <mergeCell ref="B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3" ma:contentTypeDescription="Create a new document." ma:contentTypeScope="" ma:versionID="885fd072335632117506c2f76e004abe">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dcdb6fae9eecf34496f7df03e44ad725"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Props1.xml><?xml version="1.0" encoding="utf-8"?>
<ds:datastoreItem xmlns:ds="http://schemas.openxmlformats.org/officeDocument/2006/customXml" ds:itemID="{793254EF-590E-4838-BE25-7DE1D2A0CB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0A0E19-4BFA-4230-9B23-AF854887BCFF}">
  <ds:schemaRefs>
    <ds:schemaRef ds:uri="http://schemas.microsoft.com/sharepoint/v3/contenttype/forms"/>
  </ds:schemaRefs>
</ds:datastoreItem>
</file>

<file path=customXml/itemProps3.xml><?xml version="1.0" encoding="utf-8"?>
<ds:datastoreItem xmlns:ds="http://schemas.openxmlformats.org/officeDocument/2006/customXml" ds:itemID="{1A536540-A91F-42A7-9828-1C2DB96F69D0}">
  <ds:schemaRefs>
    <ds:schemaRef ds:uri="a54b4d74-e6ab-4bfa-bfa8-25f381bef7e0"/>
    <ds:schemaRef ds:uri="http://schemas.microsoft.com/office/2006/metadata/properties"/>
    <ds:schemaRef ds:uri="http://schemas.microsoft.com/office/2006/documentManagement/types"/>
    <ds:schemaRef ds:uri="ac640f6a-1760-4fc1-adab-fbd769836733"/>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FNSACC321 Cover Page</vt:lpstr>
      <vt:lpstr>March 2022 CPJ AG</vt:lpstr>
      <vt:lpstr>March 2022 CRJ AG</vt:lpstr>
      <vt:lpstr>GL Cash at Bank AG</vt:lpstr>
      <vt:lpstr>Bank Rec Statement March 22 AG</vt:lpstr>
      <vt:lpstr>Task 3 - Trial Balance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Stevenson</dc:creator>
  <cp:keywords/>
  <dc:description/>
  <cp:lastModifiedBy>Gayelene Townsend</cp:lastModifiedBy>
  <cp:revision/>
  <dcterms:created xsi:type="dcterms:W3CDTF">2015-05-17T00:28:43Z</dcterms:created>
  <dcterms:modified xsi:type="dcterms:W3CDTF">2024-01-25T05:12:16Z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SIP_Label_c96ed6d7-747c-41fd-b042-ff14484edc24_Enabled">
    <vt:lpwstr>true</vt:lpwstr>
  </property>
  <property fmtid="{D5CDD505-2E9C-101B-9397-08002B2CF9AE}" pid="4" name="MSIP_Label_c96ed6d7-747c-41fd-b042-ff14484edc24_SetDate">
    <vt:lpwstr>2022-03-24T23:29:58Z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42f638fb-5b9a-4035-b687-dfe50c22a4b4</vt:lpwstr>
  </property>
  <property fmtid="{D5CDD505-2E9C-101B-9397-08002B2CF9AE}" pid="9" name="MSIP_Label_c96ed6d7-747c-41fd-b042-ff14484edc24_ContentBits">
    <vt:lpwstr>0</vt:lpwstr>
  </property>
  <property fmtid="{D5CDD505-2E9C-101B-9397-08002B2CF9AE}" pid="10" name="MediaServiceImageTags">
    <vt:lpwstr/>
  </property>
  <property fmtid="{D5CDD505-2E9C-101B-9397-08002B2CF9AE}" pid="11" name="Order">
    <vt:r8>4890500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