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ntinuous Improvement/BSBTEC302 Design and Produce Spreadsheets. (3)/"/>
    </mc:Choice>
  </mc:AlternateContent>
  <xr:revisionPtr revIDLastSave="0" documentId="8_{BA756D3C-3C03-4914-B27F-353479EC89A4}" xr6:coauthVersionLast="47" xr6:coauthVersionMax="47" xr10:uidLastSave="{00000000-0000-0000-0000-000000000000}"/>
  <bookViews>
    <workbookView xWindow="-110" yWindow="-110" windowWidth="19420" windowHeight="10300" xr2:uid="{AB16F693-99ED-45D2-8AF4-9728D68183E0}"/>
  </bookViews>
  <sheets>
    <sheet name="Fixed Asset Regis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4" i="1"/>
</calcChain>
</file>

<file path=xl/sharedStrings.xml><?xml version="1.0" encoding="utf-8"?>
<sst xmlns="http://schemas.openxmlformats.org/spreadsheetml/2006/main" count="151" uniqueCount="72">
  <si>
    <t>Fixed Asset Register</t>
  </si>
  <si>
    <t>Identification or serial number</t>
  </si>
  <si>
    <t>Acquisition date</t>
  </si>
  <si>
    <t>Description of asset</t>
  </si>
  <si>
    <t>Location</t>
  </si>
  <si>
    <t>Class of asset</t>
  </si>
  <si>
    <t>Cost of acquisition</t>
  </si>
  <si>
    <t>Scrap value</t>
  </si>
  <si>
    <t>Useful life</t>
  </si>
  <si>
    <t>Accumulated Annual depreciation</t>
  </si>
  <si>
    <t>Net book value</t>
  </si>
  <si>
    <t>#001</t>
  </si>
  <si>
    <t>Computer</t>
  </si>
  <si>
    <t>Reception</t>
  </si>
  <si>
    <t>FA</t>
  </si>
  <si>
    <t>#002</t>
  </si>
  <si>
    <t>Sales</t>
  </si>
  <si>
    <t>#003</t>
  </si>
  <si>
    <t>Accounts</t>
  </si>
  <si>
    <t>#004</t>
  </si>
  <si>
    <t xml:space="preserve">Computer </t>
  </si>
  <si>
    <t xml:space="preserve">Management </t>
  </si>
  <si>
    <t>#005</t>
  </si>
  <si>
    <t>Human Resources</t>
  </si>
  <si>
    <t>#006</t>
  </si>
  <si>
    <t xml:space="preserve">Chair </t>
  </si>
  <si>
    <t>FF</t>
  </si>
  <si>
    <t>#007</t>
  </si>
  <si>
    <t>#008</t>
  </si>
  <si>
    <t>#009</t>
  </si>
  <si>
    <t>#0010</t>
  </si>
  <si>
    <t>#0011</t>
  </si>
  <si>
    <t xml:space="preserve">Leadership </t>
  </si>
  <si>
    <t>#0012</t>
  </si>
  <si>
    <t>Desk</t>
  </si>
  <si>
    <t>OD</t>
  </si>
  <si>
    <t>#0013</t>
  </si>
  <si>
    <t>#0014</t>
  </si>
  <si>
    <t>#0015</t>
  </si>
  <si>
    <t>#0016</t>
  </si>
  <si>
    <t>#0017</t>
  </si>
  <si>
    <t>#0018</t>
  </si>
  <si>
    <t xml:space="preserve">Laptop </t>
  </si>
  <si>
    <t>#0019</t>
  </si>
  <si>
    <t>Printer</t>
  </si>
  <si>
    <t>#0020</t>
  </si>
  <si>
    <t>#0021</t>
  </si>
  <si>
    <t xml:space="preserve">Printer </t>
  </si>
  <si>
    <t>#0022</t>
  </si>
  <si>
    <t>#0023</t>
  </si>
  <si>
    <t>#0024</t>
  </si>
  <si>
    <t>#0025</t>
  </si>
  <si>
    <t>Mobile phone</t>
  </si>
  <si>
    <t>#0026</t>
  </si>
  <si>
    <t>#0027</t>
  </si>
  <si>
    <t>#0028</t>
  </si>
  <si>
    <t xml:space="preserve">Telephone </t>
  </si>
  <si>
    <t>#0029</t>
  </si>
  <si>
    <t>Telephone</t>
  </si>
  <si>
    <t>#0030</t>
  </si>
  <si>
    <t>#0031</t>
  </si>
  <si>
    <t>Vehicle (Fleet)</t>
  </si>
  <si>
    <t>#0032</t>
  </si>
  <si>
    <t>#0033</t>
  </si>
  <si>
    <t xml:space="preserve">*Formula to calculate Accumulated depreciation is =(Cost of acquisition-Scrap value)/Useful life. (straight line method) </t>
  </si>
  <si>
    <t xml:space="preserve">**Formula to calculate Net book value is =Cost of acquisition-Accumulated depreciation. </t>
  </si>
  <si>
    <t>Class of Asset</t>
  </si>
  <si>
    <t>FA - Fixed Asset</t>
  </si>
  <si>
    <t>FF - Furniture and Fittings</t>
  </si>
  <si>
    <t>OD - Office Desk</t>
  </si>
  <si>
    <t>Annual Depreciation</t>
  </si>
  <si>
    <t>Years Since 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</si>
</sst>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rgb="FF860B2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164" fontId="4" fillId="3" borderId="9" xfId="0" applyNumberFormat="1" applyFont="1" applyFill="1" applyBorder="1" applyAlignment="1">
      <alignment horizontal="center" wrapText="1"/>
    </xf>
    <xf numFmtId="164" fontId="4" fillId="3" borderId="10" xfId="0" applyNumberFormat="1" applyFont="1" applyFill="1" applyBorder="1" applyAlignment="1">
      <alignment horizontal="center" wrapText="1"/>
    </xf>
    <xf numFmtId="0" fontId="3" fillId="0" borderId="11" xfId="0" applyFont="1" applyBorder="1"/>
    <xf numFmtId="14" fontId="3" fillId="0" borderId="7" xfId="0" applyNumberFormat="1" applyFont="1" applyBorder="1"/>
    <xf numFmtId="0" fontId="3" fillId="0" borderId="7" xfId="0" applyFont="1" applyBorder="1"/>
    <xf numFmtId="164" fontId="3" fillId="0" borderId="7" xfId="0" applyNumberFormat="1" applyFont="1" applyBorder="1"/>
    <xf numFmtId="164" fontId="3" fillId="0" borderId="12" xfId="0" applyNumberFormat="1" applyFont="1" applyBorder="1"/>
    <xf numFmtId="0" fontId="3" fillId="4" borderId="11" xfId="0" applyFont="1" applyFill="1" applyBorder="1"/>
    <xf numFmtId="14" fontId="3" fillId="4" borderId="7" xfId="0" applyNumberFormat="1" applyFont="1" applyFill="1" applyBorder="1"/>
    <xf numFmtId="0" fontId="3" fillId="4" borderId="7" xfId="0" applyFont="1" applyFill="1" applyBorder="1"/>
    <xf numFmtId="164" fontId="3" fillId="4" borderId="7" xfId="0" applyNumberFormat="1" applyFont="1" applyFill="1" applyBorder="1"/>
    <xf numFmtId="0" fontId="3" fillId="2" borderId="11" xfId="1" applyFont="1" applyBorder="1"/>
    <xf numFmtId="14" fontId="3" fillId="2" borderId="7" xfId="1" applyNumberFormat="1" applyFont="1" applyBorder="1"/>
    <xf numFmtId="0" fontId="3" fillId="2" borderId="7" xfId="1" applyFont="1" applyBorder="1"/>
    <xf numFmtId="164" fontId="3" fillId="2" borderId="7" xfId="1" applyNumberFormat="1" applyFont="1" applyBorder="1"/>
    <xf numFmtId="0" fontId="3" fillId="0" borderId="13" xfId="0" applyFont="1" applyBorder="1"/>
    <xf numFmtId="14" fontId="3" fillId="0" borderId="14" xfId="0" applyNumberFormat="1" applyFont="1" applyBorder="1"/>
    <xf numFmtId="0" fontId="3" fillId="0" borderId="14" xfId="0" applyFont="1" applyBorder="1"/>
    <xf numFmtId="164" fontId="3" fillId="0" borderId="14" xfId="0" applyNumberFormat="1" applyFont="1" applyBorder="1"/>
    <xf numFmtId="0" fontId="5" fillId="0" borderId="0" xfId="0" applyFont="1"/>
    <xf numFmtId="14" fontId="3" fillId="0" borderId="0" xfId="0" applyNumberFormat="1" applyFont="1"/>
    <xf numFmtId="0" fontId="4" fillId="3" borderId="2" xfId="0" applyFont="1" applyFill="1" applyBorder="1"/>
    <xf numFmtId="0" fontId="3" fillId="4" borderId="3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4" fontId="3" fillId="4" borderId="12" xfId="0" applyNumberFormat="1" applyFont="1" applyFill="1" applyBorder="1"/>
    <xf numFmtId="165" fontId="3" fillId="0" borderId="7" xfId="0" applyNumberFormat="1" applyFont="1" applyBorder="1"/>
    <xf numFmtId="165" fontId="3" fillId="4" borderId="7" xfId="0" applyNumberFormat="1" applyFont="1" applyFill="1" applyBorder="1"/>
  </cellXfs>
  <cellStyles count="2">
    <cellStyle name="20% - Accent1" xfId="1" builtinId="3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209A9-A700-4AD8-A1DD-9763AB28B078}">
  <dimension ref="A1:O51"/>
  <sheetViews>
    <sheetView showGridLines="0" tabSelected="1" topLeftCell="E1" zoomScaleNormal="100" workbookViewId="0">
      <selection activeCell="K10" sqref="K10"/>
    </sheetView>
  </sheetViews>
  <sheetFormatPr defaultRowHeight="14.5" x14ac:dyDescent="0.35"/>
  <cols>
    <col min="1" max="2" width="18.453125" customWidth="1"/>
    <col min="3" max="3" width="19.26953125" customWidth="1"/>
    <col min="4" max="5" width="18.453125" customWidth="1"/>
    <col min="6" max="7" width="18.1796875" style="1" customWidth="1"/>
    <col min="8" max="10" width="18.1796875" customWidth="1"/>
    <col min="11" max="12" width="18.453125" style="1" customWidth="1"/>
  </cols>
  <sheetData>
    <row r="1" spans="1:15" ht="30" thickBot="1" x14ac:dyDescent="0.4">
      <c r="A1" s="33" t="s">
        <v>0</v>
      </c>
      <c r="B1" s="34"/>
      <c r="C1" s="35"/>
      <c r="D1" s="2"/>
      <c r="E1" s="2"/>
      <c r="F1" s="3"/>
      <c r="G1" s="3"/>
      <c r="H1" s="2"/>
      <c r="I1" s="2"/>
      <c r="J1" s="2"/>
      <c r="K1" s="3"/>
      <c r="L1" s="3"/>
      <c r="M1" s="2"/>
      <c r="N1" s="2"/>
      <c r="O1" s="2"/>
    </row>
    <row r="2" spans="1:15" ht="15" thickBot="1" x14ac:dyDescent="0.4">
      <c r="A2" s="2"/>
      <c r="B2" s="2"/>
      <c r="C2" s="2"/>
      <c r="D2" s="2"/>
      <c r="E2" s="2"/>
      <c r="F2" s="3"/>
      <c r="G2" s="3"/>
      <c r="H2" s="2"/>
      <c r="I2" s="2"/>
      <c r="J2" s="2"/>
      <c r="K2" s="3"/>
      <c r="L2" s="3"/>
      <c r="M2" s="2"/>
      <c r="N2" s="2"/>
      <c r="O2" s="2"/>
    </row>
    <row r="3" spans="1:15" ht="46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5" t="s">
        <v>8</v>
      </c>
      <c r="I3" s="5" t="s">
        <v>70</v>
      </c>
      <c r="J3" s="5" t="s">
        <v>71</v>
      </c>
      <c r="K3" s="6" t="s">
        <v>9</v>
      </c>
      <c r="L3" s="7" t="s">
        <v>10</v>
      </c>
      <c r="M3" s="2"/>
      <c r="N3" s="2"/>
      <c r="O3" s="2"/>
    </row>
    <row r="4" spans="1:15" x14ac:dyDescent="0.35">
      <c r="A4" s="8" t="s">
        <v>11</v>
      </c>
      <c r="B4" s="9">
        <v>45058</v>
      </c>
      <c r="C4" s="10" t="s">
        <v>12</v>
      </c>
      <c r="D4" s="10" t="s">
        <v>13</v>
      </c>
      <c r="E4" s="10" t="s">
        <v>14</v>
      </c>
      <c r="F4" s="11">
        <v>3500</v>
      </c>
      <c r="G4" s="11">
        <v>220</v>
      </c>
      <c r="H4" s="10">
        <v>5</v>
      </c>
      <c r="I4" s="11">
        <f>(F4-G4)/H4</f>
        <v>656</v>
      </c>
      <c r="J4" s="37">
        <f>(DATE(2024,6,30)-B4)/365.25</f>
        <v>1.1362080766598219</v>
      </c>
      <c r="K4" s="11">
        <f>I4*J4</f>
        <v>745.35249828884321</v>
      </c>
      <c r="L4" s="12">
        <f>F4-K4</f>
        <v>2754.647501711157</v>
      </c>
      <c r="M4" s="2"/>
      <c r="N4" s="2"/>
      <c r="O4" s="2"/>
    </row>
    <row r="5" spans="1:15" x14ac:dyDescent="0.35">
      <c r="A5" s="13" t="s">
        <v>15</v>
      </c>
      <c r="B5" s="14">
        <v>44727</v>
      </c>
      <c r="C5" s="15" t="s">
        <v>12</v>
      </c>
      <c r="D5" s="15" t="s">
        <v>16</v>
      </c>
      <c r="E5" s="15" t="s">
        <v>14</v>
      </c>
      <c r="F5" s="16">
        <v>2200</v>
      </c>
      <c r="G5" s="16">
        <v>200</v>
      </c>
      <c r="H5" s="15">
        <v>5</v>
      </c>
      <c r="I5" s="16">
        <f t="shared" ref="I5:I36" si="0">(F5-G5)/H5</f>
        <v>400</v>
      </c>
      <c r="J5" s="38">
        <f t="shared" ref="J5:J36" si="1">(DATE(2024,6,30)-B5)/365.25</f>
        <v>2.0424366872005475</v>
      </c>
      <c r="K5" s="16">
        <f t="shared" ref="K5:K36" si="2">I5*J5</f>
        <v>816.97467488021903</v>
      </c>
      <c r="L5" s="36">
        <f t="shared" ref="L5:L36" si="3">F5-K5</f>
        <v>1383.025325119781</v>
      </c>
      <c r="M5" s="2"/>
      <c r="N5" s="2"/>
      <c r="O5" s="2"/>
    </row>
    <row r="6" spans="1:15" x14ac:dyDescent="0.35">
      <c r="A6" s="8" t="s">
        <v>17</v>
      </c>
      <c r="B6" s="9">
        <v>44642</v>
      </c>
      <c r="C6" s="10" t="s">
        <v>12</v>
      </c>
      <c r="D6" s="10" t="s">
        <v>18</v>
      </c>
      <c r="E6" s="10" t="s">
        <v>14</v>
      </c>
      <c r="F6" s="11">
        <v>2800</v>
      </c>
      <c r="G6" s="11">
        <v>250</v>
      </c>
      <c r="H6" s="10">
        <v>5</v>
      </c>
      <c r="I6" s="11">
        <f t="shared" si="0"/>
        <v>510</v>
      </c>
      <c r="J6" s="37">
        <f t="shared" si="1"/>
        <v>2.2751540041067764</v>
      </c>
      <c r="K6" s="11">
        <f t="shared" si="2"/>
        <v>1160.328542094456</v>
      </c>
      <c r="L6" s="12">
        <f t="shared" si="3"/>
        <v>1639.671457905544</v>
      </c>
      <c r="M6" s="2"/>
      <c r="N6" s="2"/>
      <c r="O6" s="2"/>
    </row>
    <row r="7" spans="1:15" x14ac:dyDescent="0.35">
      <c r="A7" s="13" t="s">
        <v>19</v>
      </c>
      <c r="B7" s="14">
        <v>45079</v>
      </c>
      <c r="C7" s="15" t="s">
        <v>20</v>
      </c>
      <c r="D7" s="15" t="s">
        <v>21</v>
      </c>
      <c r="E7" s="15" t="s">
        <v>14</v>
      </c>
      <c r="F7" s="16">
        <v>2800</v>
      </c>
      <c r="G7" s="16">
        <v>250</v>
      </c>
      <c r="H7" s="15">
        <v>5</v>
      </c>
      <c r="I7" s="16">
        <f t="shared" si="0"/>
        <v>510</v>
      </c>
      <c r="J7" s="38">
        <f t="shared" si="1"/>
        <v>1.0787132101300478</v>
      </c>
      <c r="K7" s="16">
        <f t="shared" si="2"/>
        <v>550.1437371663244</v>
      </c>
      <c r="L7" s="36">
        <f t="shared" si="3"/>
        <v>2249.8562628336758</v>
      </c>
      <c r="M7" s="2"/>
      <c r="N7" s="2"/>
      <c r="O7" s="2"/>
    </row>
    <row r="8" spans="1:15" x14ac:dyDescent="0.35">
      <c r="A8" s="8" t="s">
        <v>22</v>
      </c>
      <c r="B8" s="9">
        <v>44747</v>
      </c>
      <c r="C8" s="10" t="s">
        <v>20</v>
      </c>
      <c r="D8" s="10" t="s">
        <v>23</v>
      </c>
      <c r="E8" s="10" t="s">
        <v>14</v>
      </c>
      <c r="F8" s="11">
        <v>2200</v>
      </c>
      <c r="G8" s="11">
        <v>200</v>
      </c>
      <c r="H8" s="10">
        <v>5</v>
      </c>
      <c r="I8" s="11">
        <f t="shared" si="0"/>
        <v>400</v>
      </c>
      <c r="J8" s="37">
        <f t="shared" si="1"/>
        <v>1.9876796714579055</v>
      </c>
      <c r="K8" s="11">
        <f t="shared" si="2"/>
        <v>795.0718685831622</v>
      </c>
      <c r="L8" s="12">
        <f t="shared" si="3"/>
        <v>1404.9281314168379</v>
      </c>
      <c r="M8" s="2"/>
      <c r="N8" s="2"/>
      <c r="O8" s="2"/>
    </row>
    <row r="9" spans="1:15" x14ac:dyDescent="0.35">
      <c r="A9" s="17" t="s">
        <v>24</v>
      </c>
      <c r="B9" s="18">
        <v>44239</v>
      </c>
      <c r="C9" s="19" t="s">
        <v>25</v>
      </c>
      <c r="D9" s="19" t="s">
        <v>13</v>
      </c>
      <c r="E9" s="19" t="s">
        <v>26</v>
      </c>
      <c r="F9" s="20">
        <v>295</v>
      </c>
      <c r="G9" s="20">
        <v>50</v>
      </c>
      <c r="H9" s="19">
        <v>10</v>
      </c>
      <c r="I9" s="16">
        <f t="shared" si="0"/>
        <v>24.5</v>
      </c>
      <c r="J9" s="38">
        <f t="shared" si="1"/>
        <v>3.378507871321013</v>
      </c>
      <c r="K9" s="16">
        <f t="shared" si="2"/>
        <v>82.773442847364819</v>
      </c>
      <c r="L9" s="36">
        <f t="shared" si="3"/>
        <v>212.22655715263517</v>
      </c>
      <c r="M9" s="2"/>
      <c r="N9" s="2"/>
      <c r="O9" s="2"/>
    </row>
    <row r="10" spans="1:15" x14ac:dyDescent="0.35">
      <c r="A10" s="8" t="s">
        <v>27</v>
      </c>
      <c r="B10" s="9">
        <v>44383</v>
      </c>
      <c r="C10" s="10" t="s">
        <v>25</v>
      </c>
      <c r="D10" s="10" t="s">
        <v>16</v>
      </c>
      <c r="E10" s="10" t="s">
        <v>26</v>
      </c>
      <c r="F10" s="11">
        <v>198</v>
      </c>
      <c r="G10" s="11">
        <v>20</v>
      </c>
      <c r="H10" s="10">
        <v>10</v>
      </c>
      <c r="I10" s="11">
        <f t="shared" si="0"/>
        <v>17.8</v>
      </c>
      <c r="J10" s="37">
        <f t="shared" si="1"/>
        <v>2.9842573579739904</v>
      </c>
      <c r="K10" s="11">
        <f t="shared" si="2"/>
        <v>53.119780971937033</v>
      </c>
      <c r="L10" s="12">
        <f t="shared" si="3"/>
        <v>144.88021902806298</v>
      </c>
      <c r="M10" s="2"/>
      <c r="N10" s="2"/>
      <c r="O10" s="2"/>
    </row>
    <row r="11" spans="1:15" x14ac:dyDescent="0.35">
      <c r="A11" s="17" t="s">
        <v>28</v>
      </c>
      <c r="B11" s="18">
        <v>44256</v>
      </c>
      <c r="C11" s="19" t="s">
        <v>25</v>
      </c>
      <c r="D11" s="19" t="s">
        <v>18</v>
      </c>
      <c r="E11" s="19" t="s">
        <v>26</v>
      </c>
      <c r="F11" s="20">
        <v>180</v>
      </c>
      <c r="G11" s="20">
        <v>20</v>
      </c>
      <c r="H11" s="19">
        <v>10</v>
      </c>
      <c r="I11" s="16">
        <f t="shared" si="0"/>
        <v>16</v>
      </c>
      <c r="J11" s="38">
        <f t="shared" si="1"/>
        <v>3.3319644079397674</v>
      </c>
      <c r="K11" s="16">
        <f t="shared" si="2"/>
        <v>53.311430527036279</v>
      </c>
      <c r="L11" s="36">
        <f t="shared" si="3"/>
        <v>126.68856947296372</v>
      </c>
      <c r="M11" s="2"/>
      <c r="N11" s="2"/>
      <c r="O11" s="2"/>
    </row>
    <row r="12" spans="1:15" x14ac:dyDescent="0.35">
      <c r="A12" s="8" t="s">
        <v>29</v>
      </c>
      <c r="B12" s="9">
        <v>44424</v>
      </c>
      <c r="C12" s="10" t="s">
        <v>25</v>
      </c>
      <c r="D12" s="10" t="s">
        <v>21</v>
      </c>
      <c r="E12" s="10" t="s">
        <v>26</v>
      </c>
      <c r="F12" s="11">
        <v>180</v>
      </c>
      <c r="G12" s="11">
        <v>20</v>
      </c>
      <c r="H12" s="10">
        <v>10</v>
      </c>
      <c r="I12" s="11">
        <f t="shared" si="0"/>
        <v>16</v>
      </c>
      <c r="J12" s="37">
        <f t="shared" si="1"/>
        <v>2.8720054757015743</v>
      </c>
      <c r="K12" s="11">
        <f t="shared" si="2"/>
        <v>45.952087611225188</v>
      </c>
      <c r="L12" s="12">
        <f t="shared" si="3"/>
        <v>134.04791238877482</v>
      </c>
      <c r="M12" s="2"/>
      <c r="N12" s="2"/>
      <c r="O12" s="2"/>
    </row>
    <row r="13" spans="1:15" x14ac:dyDescent="0.35">
      <c r="A13" s="17" t="s">
        <v>30</v>
      </c>
      <c r="B13" s="18">
        <v>44927</v>
      </c>
      <c r="C13" s="19" t="s">
        <v>25</v>
      </c>
      <c r="D13" s="19" t="s">
        <v>23</v>
      </c>
      <c r="E13" s="19" t="s">
        <v>26</v>
      </c>
      <c r="F13" s="20">
        <v>198</v>
      </c>
      <c r="G13" s="20">
        <v>20</v>
      </c>
      <c r="H13" s="19">
        <v>10</v>
      </c>
      <c r="I13" s="16">
        <f t="shared" si="0"/>
        <v>17.8</v>
      </c>
      <c r="J13" s="38">
        <f t="shared" si="1"/>
        <v>1.4948665297741273</v>
      </c>
      <c r="K13" s="16">
        <f t="shared" si="2"/>
        <v>26.608624229979466</v>
      </c>
      <c r="L13" s="36">
        <f t="shared" si="3"/>
        <v>171.39137577002055</v>
      </c>
      <c r="M13" s="2"/>
      <c r="N13" s="2"/>
      <c r="O13" s="2"/>
    </row>
    <row r="14" spans="1:15" x14ac:dyDescent="0.35">
      <c r="A14" s="8" t="s">
        <v>31</v>
      </c>
      <c r="B14" s="9">
        <v>44807</v>
      </c>
      <c r="C14" s="10" t="s">
        <v>25</v>
      </c>
      <c r="D14" s="10" t="s">
        <v>32</v>
      </c>
      <c r="E14" s="10" t="s">
        <v>26</v>
      </c>
      <c r="F14" s="11">
        <v>200</v>
      </c>
      <c r="G14" s="11">
        <v>20</v>
      </c>
      <c r="H14" s="10">
        <v>10</v>
      </c>
      <c r="I14" s="11">
        <f t="shared" si="0"/>
        <v>18</v>
      </c>
      <c r="J14" s="37">
        <f t="shared" si="1"/>
        <v>1.8234086242299794</v>
      </c>
      <c r="K14" s="11">
        <f t="shared" si="2"/>
        <v>32.821355236139631</v>
      </c>
      <c r="L14" s="12">
        <f t="shared" si="3"/>
        <v>167.17864476386038</v>
      </c>
      <c r="M14" s="2"/>
      <c r="N14" s="2"/>
      <c r="O14" s="2"/>
    </row>
    <row r="15" spans="1:15" x14ac:dyDescent="0.35">
      <c r="A15" s="17" t="s">
        <v>33</v>
      </c>
      <c r="B15" s="18">
        <v>44322</v>
      </c>
      <c r="C15" s="19" t="s">
        <v>34</v>
      </c>
      <c r="D15" s="19" t="s">
        <v>13</v>
      </c>
      <c r="E15" s="19" t="s">
        <v>35</v>
      </c>
      <c r="F15" s="20">
        <v>450</v>
      </c>
      <c r="G15" s="20">
        <v>100</v>
      </c>
      <c r="H15" s="19">
        <v>20</v>
      </c>
      <c r="I15" s="16">
        <f t="shared" si="0"/>
        <v>17.5</v>
      </c>
      <c r="J15" s="38">
        <f t="shared" si="1"/>
        <v>3.1512662559890487</v>
      </c>
      <c r="K15" s="16">
        <f t="shared" si="2"/>
        <v>55.147159479808352</v>
      </c>
      <c r="L15" s="36">
        <f t="shared" si="3"/>
        <v>394.85284052019165</v>
      </c>
      <c r="M15" s="2"/>
      <c r="N15" s="2"/>
      <c r="O15" s="2"/>
    </row>
    <row r="16" spans="1:15" x14ac:dyDescent="0.35">
      <c r="A16" s="8" t="s">
        <v>36</v>
      </c>
      <c r="B16" s="9">
        <v>44323</v>
      </c>
      <c r="C16" s="10" t="s">
        <v>34</v>
      </c>
      <c r="D16" s="10" t="s">
        <v>16</v>
      </c>
      <c r="E16" s="10" t="s">
        <v>35</v>
      </c>
      <c r="F16" s="11">
        <v>150</v>
      </c>
      <c r="G16" s="11">
        <v>75</v>
      </c>
      <c r="H16" s="10">
        <v>20</v>
      </c>
      <c r="I16" s="11">
        <f t="shared" si="0"/>
        <v>3.75</v>
      </c>
      <c r="J16" s="37">
        <f t="shared" si="1"/>
        <v>3.1485284052019167</v>
      </c>
      <c r="K16" s="11">
        <f t="shared" si="2"/>
        <v>11.806981519507188</v>
      </c>
      <c r="L16" s="12">
        <f t="shared" si="3"/>
        <v>138.19301848049281</v>
      </c>
      <c r="M16" s="2"/>
      <c r="N16" s="2"/>
      <c r="O16" s="2"/>
    </row>
    <row r="17" spans="1:15" x14ac:dyDescent="0.35">
      <c r="A17" s="17" t="s">
        <v>37</v>
      </c>
      <c r="B17" s="18">
        <v>44322</v>
      </c>
      <c r="C17" s="19" t="s">
        <v>34</v>
      </c>
      <c r="D17" s="19" t="s">
        <v>18</v>
      </c>
      <c r="E17" s="19" t="s">
        <v>35</v>
      </c>
      <c r="F17" s="20">
        <v>155</v>
      </c>
      <c r="G17" s="20">
        <v>75</v>
      </c>
      <c r="H17" s="19">
        <v>20</v>
      </c>
      <c r="I17" s="16">
        <f t="shared" si="0"/>
        <v>4</v>
      </c>
      <c r="J17" s="38">
        <f t="shared" si="1"/>
        <v>3.1512662559890487</v>
      </c>
      <c r="K17" s="16">
        <f t="shared" si="2"/>
        <v>12.605065023956195</v>
      </c>
      <c r="L17" s="36">
        <f t="shared" si="3"/>
        <v>142.3949349760438</v>
      </c>
      <c r="M17" s="2"/>
      <c r="N17" s="2"/>
      <c r="O17" s="2"/>
    </row>
    <row r="18" spans="1:15" x14ac:dyDescent="0.35">
      <c r="A18" s="8" t="s">
        <v>38</v>
      </c>
      <c r="B18" s="9">
        <v>44322</v>
      </c>
      <c r="C18" s="10" t="s">
        <v>34</v>
      </c>
      <c r="D18" s="10" t="s">
        <v>21</v>
      </c>
      <c r="E18" s="10" t="s">
        <v>35</v>
      </c>
      <c r="F18" s="11">
        <v>200</v>
      </c>
      <c r="G18" s="11">
        <v>80</v>
      </c>
      <c r="H18" s="10">
        <v>20</v>
      </c>
      <c r="I18" s="11">
        <f t="shared" si="0"/>
        <v>6</v>
      </c>
      <c r="J18" s="37">
        <f t="shared" si="1"/>
        <v>3.1512662559890487</v>
      </c>
      <c r="K18" s="11">
        <f t="shared" si="2"/>
        <v>18.907597535934293</v>
      </c>
      <c r="L18" s="12">
        <f t="shared" si="3"/>
        <v>181.09240246406571</v>
      </c>
      <c r="M18" s="2"/>
      <c r="N18" s="2"/>
      <c r="O18" s="2"/>
    </row>
    <row r="19" spans="1:15" x14ac:dyDescent="0.35">
      <c r="A19" s="17" t="s">
        <v>39</v>
      </c>
      <c r="B19" s="18">
        <v>44780</v>
      </c>
      <c r="C19" s="19" t="s">
        <v>34</v>
      </c>
      <c r="D19" s="19" t="s">
        <v>23</v>
      </c>
      <c r="E19" s="19" t="s">
        <v>35</v>
      </c>
      <c r="F19" s="20">
        <v>200</v>
      </c>
      <c r="G19" s="20">
        <v>80</v>
      </c>
      <c r="H19" s="19">
        <v>20</v>
      </c>
      <c r="I19" s="16">
        <f t="shared" si="0"/>
        <v>6</v>
      </c>
      <c r="J19" s="38">
        <f t="shared" si="1"/>
        <v>1.8973305954825461</v>
      </c>
      <c r="K19" s="16">
        <f t="shared" si="2"/>
        <v>11.383983572895277</v>
      </c>
      <c r="L19" s="36">
        <f t="shared" si="3"/>
        <v>188.61601642710471</v>
      </c>
      <c r="M19" s="2"/>
      <c r="N19" s="2"/>
      <c r="O19" s="2"/>
    </row>
    <row r="20" spans="1:15" x14ac:dyDescent="0.35">
      <c r="A20" s="8" t="s">
        <v>40</v>
      </c>
      <c r="B20" s="9">
        <v>44322</v>
      </c>
      <c r="C20" s="10" t="s">
        <v>34</v>
      </c>
      <c r="D20" s="10" t="s">
        <v>32</v>
      </c>
      <c r="E20" s="10" t="s">
        <v>35</v>
      </c>
      <c r="F20" s="11">
        <v>200</v>
      </c>
      <c r="G20" s="11">
        <v>80</v>
      </c>
      <c r="H20" s="10">
        <v>20</v>
      </c>
      <c r="I20" s="11">
        <f t="shared" si="0"/>
        <v>6</v>
      </c>
      <c r="J20" s="37">
        <f t="shared" si="1"/>
        <v>3.1512662559890487</v>
      </c>
      <c r="K20" s="11">
        <f t="shared" si="2"/>
        <v>18.907597535934293</v>
      </c>
      <c r="L20" s="12">
        <f t="shared" si="3"/>
        <v>181.09240246406571</v>
      </c>
      <c r="M20" s="2"/>
      <c r="N20" s="2"/>
      <c r="O20" s="2"/>
    </row>
    <row r="21" spans="1:15" x14ac:dyDescent="0.35">
      <c r="A21" s="17" t="s">
        <v>41</v>
      </c>
      <c r="B21" s="18">
        <v>45449</v>
      </c>
      <c r="C21" s="19" t="s">
        <v>42</v>
      </c>
      <c r="D21" s="19" t="s">
        <v>32</v>
      </c>
      <c r="E21" s="19" t="s">
        <v>14</v>
      </c>
      <c r="F21" s="20">
        <v>1500</v>
      </c>
      <c r="G21" s="20">
        <v>350</v>
      </c>
      <c r="H21" s="19">
        <v>3</v>
      </c>
      <c r="I21" s="16">
        <f t="shared" si="0"/>
        <v>383.33333333333331</v>
      </c>
      <c r="J21" s="38">
        <f t="shared" si="1"/>
        <v>6.5708418891170434E-2</v>
      </c>
      <c r="K21" s="16">
        <f t="shared" si="2"/>
        <v>25.18822724161533</v>
      </c>
      <c r="L21" s="36">
        <f t="shared" si="3"/>
        <v>1474.8117727583847</v>
      </c>
      <c r="M21" s="2"/>
      <c r="N21" s="2"/>
      <c r="O21" s="2"/>
    </row>
    <row r="22" spans="1:15" x14ac:dyDescent="0.35">
      <c r="A22" s="8" t="s">
        <v>43</v>
      </c>
      <c r="B22" s="9">
        <v>45058</v>
      </c>
      <c r="C22" s="10" t="s">
        <v>44</v>
      </c>
      <c r="D22" s="10" t="s">
        <v>13</v>
      </c>
      <c r="E22" s="10" t="s">
        <v>14</v>
      </c>
      <c r="F22" s="11">
        <v>750</v>
      </c>
      <c r="G22" s="11">
        <v>100</v>
      </c>
      <c r="H22" s="10">
        <v>4</v>
      </c>
      <c r="I22" s="11">
        <f t="shared" si="0"/>
        <v>162.5</v>
      </c>
      <c r="J22" s="37">
        <f t="shared" si="1"/>
        <v>1.1362080766598219</v>
      </c>
      <c r="K22" s="11">
        <f t="shared" si="2"/>
        <v>184.63381245722107</v>
      </c>
      <c r="L22" s="12">
        <f t="shared" si="3"/>
        <v>565.3661875427789</v>
      </c>
      <c r="M22" s="2"/>
      <c r="N22" s="2"/>
      <c r="O22" s="2"/>
    </row>
    <row r="23" spans="1:15" x14ac:dyDescent="0.35">
      <c r="A23" s="17" t="s">
        <v>45</v>
      </c>
      <c r="B23" s="18">
        <v>45058</v>
      </c>
      <c r="C23" s="19" t="s">
        <v>44</v>
      </c>
      <c r="D23" s="19" t="s">
        <v>16</v>
      </c>
      <c r="E23" s="19" t="s">
        <v>14</v>
      </c>
      <c r="F23" s="20">
        <v>750</v>
      </c>
      <c r="G23" s="20">
        <v>100</v>
      </c>
      <c r="H23" s="19">
        <v>4</v>
      </c>
      <c r="I23" s="16">
        <f t="shared" si="0"/>
        <v>162.5</v>
      </c>
      <c r="J23" s="38">
        <f t="shared" si="1"/>
        <v>1.1362080766598219</v>
      </c>
      <c r="K23" s="16">
        <f t="shared" si="2"/>
        <v>184.63381245722107</v>
      </c>
      <c r="L23" s="36">
        <f t="shared" si="3"/>
        <v>565.3661875427789</v>
      </c>
      <c r="M23" s="2"/>
      <c r="N23" s="2"/>
      <c r="O23" s="2"/>
    </row>
    <row r="24" spans="1:15" x14ac:dyDescent="0.35">
      <c r="A24" s="8" t="s">
        <v>46</v>
      </c>
      <c r="B24" s="9">
        <v>45058</v>
      </c>
      <c r="C24" s="10" t="s">
        <v>47</v>
      </c>
      <c r="D24" s="10" t="s">
        <v>18</v>
      </c>
      <c r="E24" s="10" t="s">
        <v>14</v>
      </c>
      <c r="F24" s="11">
        <v>250</v>
      </c>
      <c r="G24" s="11">
        <v>50</v>
      </c>
      <c r="H24" s="10">
        <v>4</v>
      </c>
      <c r="I24" s="11">
        <f t="shared" si="0"/>
        <v>50</v>
      </c>
      <c r="J24" s="37">
        <f t="shared" si="1"/>
        <v>1.1362080766598219</v>
      </c>
      <c r="K24" s="11">
        <f t="shared" si="2"/>
        <v>56.810403832991099</v>
      </c>
      <c r="L24" s="12">
        <f t="shared" si="3"/>
        <v>193.18959616700892</v>
      </c>
      <c r="M24" s="2"/>
      <c r="N24" s="2"/>
      <c r="O24" s="2"/>
    </row>
    <row r="25" spans="1:15" x14ac:dyDescent="0.35">
      <c r="A25" s="17" t="s">
        <v>48</v>
      </c>
      <c r="B25" s="18">
        <v>44724</v>
      </c>
      <c r="C25" s="19" t="s">
        <v>47</v>
      </c>
      <c r="D25" s="19" t="s">
        <v>21</v>
      </c>
      <c r="E25" s="19" t="s">
        <v>14</v>
      </c>
      <c r="F25" s="20">
        <v>250</v>
      </c>
      <c r="G25" s="20">
        <v>50</v>
      </c>
      <c r="H25" s="19">
        <v>4</v>
      </c>
      <c r="I25" s="16">
        <f t="shared" si="0"/>
        <v>50</v>
      </c>
      <c r="J25" s="38">
        <f t="shared" si="1"/>
        <v>2.0506502395619437</v>
      </c>
      <c r="K25" s="16">
        <f t="shared" si="2"/>
        <v>102.53251197809719</v>
      </c>
      <c r="L25" s="36">
        <f t="shared" si="3"/>
        <v>147.4674880219028</v>
      </c>
      <c r="M25" s="2"/>
      <c r="N25" s="2"/>
      <c r="O25" s="2"/>
    </row>
    <row r="26" spans="1:15" x14ac:dyDescent="0.35">
      <c r="A26" s="8" t="s">
        <v>49</v>
      </c>
      <c r="B26" s="9">
        <v>45058</v>
      </c>
      <c r="C26" s="10" t="s">
        <v>47</v>
      </c>
      <c r="D26" s="10" t="s">
        <v>23</v>
      </c>
      <c r="E26" s="10" t="s">
        <v>14</v>
      </c>
      <c r="F26" s="11">
        <v>250</v>
      </c>
      <c r="G26" s="11">
        <v>50</v>
      </c>
      <c r="H26" s="10">
        <v>4</v>
      </c>
      <c r="I26" s="11">
        <f t="shared" si="0"/>
        <v>50</v>
      </c>
      <c r="J26" s="37">
        <f t="shared" si="1"/>
        <v>1.1362080766598219</v>
      </c>
      <c r="K26" s="11">
        <f t="shared" si="2"/>
        <v>56.810403832991099</v>
      </c>
      <c r="L26" s="12">
        <f t="shared" si="3"/>
        <v>193.18959616700892</v>
      </c>
      <c r="M26" s="2"/>
      <c r="N26" s="2"/>
      <c r="O26" s="2"/>
    </row>
    <row r="27" spans="1:15" x14ac:dyDescent="0.35">
      <c r="A27" s="17" t="s">
        <v>50</v>
      </c>
      <c r="B27" s="18">
        <v>44600</v>
      </c>
      <c r="C27" s="19" t="s">
        <v>47</v>
      </c>
      <c r="D27" s="19" t="s">
        <v>32</v>
      </c>
      <c r="E27" s="19" t="s">
        <v>14</v>
      </c>
      <c r="F27" s="20">
        <v>250</v>
      </c>
      <c r="G27" s="20">
        <v>50</v>
      </c>
      <c r="H27" s="19">
        <v>4</v>
      </c>
      <c r="I27" s="16">
        <f t="shared" si="0"/>
        <v>50</v>
      </c>
      <c r="J27" s="38">
        <f t="shared" si="1"/>
        <v>2.3901437371663246</v>
      </c>
      <c r="K27" s="16">
        <f t="shared" si="2"/>
        <v>119.50718685831623</v>
      </c>
      <c r="L27" s="36">
        <f t="shared" si="3"/>
        <v>130.49281314168377</v>
      </c>
      <c r="M27" s="2"/>
      <c r="N27" s="2"/>
      <c r="O27" s="2"/>
    </row>
    <row r="28" spans="1:15" x14ac:dyDescent="0.35">
      <c r="A28" s="8" t="s">
        <v>51</v>
      </c>
      <c r="B28" s="9">
        <v>45058</v>
      </c>
      <c r="C28" s="10" t="s">
        <v>52</v>
      </c>
      <c r="D28" s="10" t="s">
        <v>16</v>
      </c>
      <c r="E28" s="10" t="s">
        <v>14</v>
      </c>
      <c r="F28" s="11">
        <v>800</v>
      </c>
      <c r="G28" s="11">
        <v>250</v>
      </c>
      <c r="H28" s="10">
        <v>3</v>
      </c>
      <c r="I28" s="11">
        <f t="shared" si="0"/>
        <v>183.33333333333334</v>
      </c>
      <c r="J28" s="37">
        <f t="shared" si="1"/>
        <v>1.1362080766598219</v>
      </c>
      <c r="K28" s="11">
        <f t="shared" si="2"/>
        <v>208.30481405430069</v>
      </c>
      <c r="L28" s="12">
        <f t="shared" si="3"/>
        <v>591.69518594569934</v>
      </c>
      <c r="M28" s="2"/>
      <c r="N28" s="2"/>
      <c r="O28" s="2"/>
    </row>
    <row r="29" spans="1:15" x14ac:dyDescent="0.35">
      <c r="A29" s="17" t="s">
        <v>53</v>
      </c>
      <c r="B29" s="18">
        <v>44789</v>
      </c>
      <c r="C29" s="19" t="s">
        <v>52</v>
      </c>
      <c r="D29" s="19" t="s">
        <v>21</v>
      </c>
      <c r="E29" s="19" t="s">
        <v>14</v>
      </c>
      <c r="F29" s="20">
        <v>650</v>
      </c>
      <c r="G29" s="20">
        <v>150</v>
      </c>
      <c r="H29" s="19">
        <v>3</v>
      </c>
      <c r="I29" s="11">
        <f t="shared" si="0"/>
        <v>166.66666666666666</v>
      </c>
      <c r="J29" s="37">
        <f t="shared" si="1"/>
        <v>1.8726899383983573</v>
      </c>
      <c r="K29" s="11">
        <f t="shared" si="2"/>
        <v>312.11498973305953</v>
      </c>
      <c r="L29" s="12">
        <f t="shared" si="3"/>
        <v>337.88501026694047</v>
      </c>
      <c r="M29" s="2"/>
      <c r="N29" s="2"/>
      <c r="O29" s="2"/>
    </row>
    <row r="30" spans="1:15" x14ac:dyDescent="0.35">
      <c r="A30" s="8" t="s">
        <v>54</v>
      </c>
      <c r="B30" s="9">
        <v>44790</v>
      </c>
      <c r="C30" s="10" t="s">
        <v>52</v>
      </c>
      <c r="D30" s="10" t="s">
        <v>32</v>
      </c>
      <c r="E30" s="10" t="s">
        <v>14</v>
      </c>
      <c r="F30" s="11">
        <v>800</v>
      </c>
      <c r="G30" s="11">
        <v>250</v>
      </c>
      <c r="H30" s="10">
        <v>3</v>
      </c>
      <c r="I30" s="11">
        <f t="shared" si="0"/>
        <v>183.33333333333334</v>
      </c>
      <c r="J30" s="37">
        <f t="shared" si="1"/>
        <v>1.8699520876112252</v>
      </c>
      <c r="K30" s="11">
        <f t="shared" si="2"/>
        <v>342.82454939539133</v>
      </c>
      <c r="L30" s="12">
        <f t="shared" si="3"/>
        <v>457.17545060460867</v>
      </c>
      <c r="M30" s="2"/>
      <c r="N30" s="2"/>
      <c r="O30" s="2"/>
    </row>
    <row r="31" spans="1:15" x14ac:dyDescent="0.35">
      <c r="A31" s="17" t="s">
        <v>55</v>
      </c>
      <c r="B31" s="18">
        <v>44794</v>
      </c>
      <c r="C31" s="19" t="s">
        <v>56</v>
      </c>
      <c r="D31" s="19" t="s">
        <v>18</v>
      </c>
      <c r="E31" s="19" t="s">
        <v>14</v>
      </c>
      <c r="F31" s="20">
        <v>250</v>
      </c>
      <c r="G31" s="20">
        <v>60</v>
      </c>
      <c r="H31" s="19">
        <v>7</v>
      </c>
      <c r="I31" s="11">
        <f t="shared" si="0"/>
        <v>27.142857142857142</v>
      </c>
      <c r="J31" s="37">
        <f t="shared" si="1"/>
        <v>1.8590006844626967</v>
      </c>
      <c r="K31" s="11">
        <f t="shared" si="2"/>
        <v>50.458590006844624</v>
      </c>
      <c r="L31" s="12">
        <f t="shared" si="3"/>
        <v>199.54140999315538</v>
      </c>
      <c r="M31" s="2"/>
      <c r="N31" s="2"/>
      <c r="O31" s="2"/>
    </row>
    <row r="32" spans="1:15" x14ac:dyDescent="0.35">
      <c r="A32" s="8" t="s">
        <v>57</v>
      </c>
      <c r="B32" s="9">
        <v>44276</v>
      </c>
      <c r="C32" s="10" t="s">
        <v>58</v>
      </c>
      <c r="D32" s="10" t="s">
        <v>23</v>
      </c>
      <c r="E32" s="10" t="s">
        <v>14</v>
      </c>
      <c r="F32" s="11">
        <v>250</v>
      </c>
      <c r="G32" s="11">
        <v>60</v>
      </c>
      <c r="H32" s="10">
        <v>7</v>
      </c>
      <c r="I32" s="11">
        <f t="shared" si="0"/>
        <v>27.142857142857142</v>
      </c>
      <c r="J32" s="37">
        <f t="shared" si="1"/>
        <v>3.2772073921971252</v>
      </c>
      <c r="K32" s="11">
        <f t="shared" si="2"/>
        <v>88.952772073921963</v>
      </c>
      <c r="L32" s="12">
        <f t="shared" si="3"/>
        <v>161.04722792607805</v>
      </c>
      <c r="M32" s="2"/>
      <c r="N32" s="2"/>
      <c r="O32" s="2"/>
    </row>
    <row r="33" spans="1:15" x14ac:dyDescent="0.35">
      <c r="A33" s="17" t="s">
        <v>59</v>
      </c>
      <c r="B33" s="18">
        <v>44247</v>
      </c>
      <c r="C33" s="19" t="s">
        <v>56</v>
      </c>
      <c r="D33" s="19" t="s">
        <v>13</v>
      </c>
      <c r="E33" s="19" t="s">
        <v>14</v>
      </c>
      <c r="F33" s="20">
        <v>450</v>
      </c>
      <c r="G33" s="20">
        <v>100</v>
      </c>
      <c r="H33" s="19">
        <v>7</v>
      </c>
      <c r="I33" s="11">
        <f t="shared" si="0"/>
        <v>50</v>
      </c>
      <c r="J33" s="37">
        <f t="shared" si="1"/>
        <v>3.3566050650239561</v>
      </c>
      <c r="K33" s="11">
        <f t="shared" si="2"/>
        <v>167.8302532511978</v>
      </c>
      <c r="L33" s="12">
        <f t="shared" si="3"/>
        <v>282.1697467488022</v>
      </c>
      <c r="M33" s="2"/>
      <c r="N33" s="2"/>
      <c r="O33" s="2"/>
    </row>
    <row r="34" spans="1:15" x14ac:dyDescent="0.35">
      <c r="A34" s="8" t="s">
        <v>60</v>
      </c>
      <c r="B34" s="9">
        <v>45137</v>
      </c>
      <c r="C34" s="10" t="s">
        <v>61</v>
      </c>
      <c r="D34" s="10" t="s">
        <v>16</v>
      </c>
      <c r="E34" s="10" t="s">
        <v>14</v>
      </c>
      <c r="F34" s="11">
        <v>25000</v>
      </c>
      <c r="G34" s="11">
        <v>18000</v>
      </c>
      <c r="H34" s="10">
        <v>5</v>
      </c>
      <c r="I34" s="11">
        <f t="shared" si="0"/>
        <v>1400</v>
      </c>
      <c r="J34" s="37">
        <f t="shared" si="1"/>
        <v>0.91991786447638602</v>
      </c>
      <c r="K34" s="11">
        <f t="shared" si="2"/>
        <v>1287.8850102669405</v>
      </c>
      <c r="L34" s="12">
        <f t="shared" si="3"/>
        <v>23712.114989733058</v>
      </c>
      <c r="M34" s="2"/>
      <c r="N34" s="2"/>
      <c r="O34" s="2"/>
    </row>
    <row r="35" spans="1:15" x14ac:dyDescent="0.35">
      <c r="A35" s="17" t="s">
        <v>62</v>
      </c>
      <c r="B35" s="18">
        <v>45137</v>
      </c>
      <c r="C35" s="19" t="s">
        <v>61</v>
      </c>
      <c r="D35" s="19" t="s">
        <v>16</v>
      </c>
      <c r="E35" s="19" t="s">
        <v>14</v>
      </c>
      <c r="F35" s="20">
        <v>25000</v>
      </c>
      <c r="G35" s="20">
        <v>18000</v>
      </c>
      <c r="H35" s="19">
        <v>5</v>
      </c>
      <c r="I35" s="11">
        <f t="shared" si="0"/>
        <v>1400</v>
      </c>
      <c r="J35" s="37">
        <f t="shared" si="1"/>
        <v>0.91991786447638602</v>
      </c>
      <c r="K35" s="11">
        <f t="shared" si="2"/>
        <v>1287.8850102669405</v>
      </c>
      <c r="L35" s="12">
        <f t="shared" si="3"/>
        <v>23712.114989733058</v>
      </c>
      <c r="M35" s="2"/>
      <c r="N35" s="2"/>
      <c r="O35" s="2"/>
    </row>
    <row r="36" spans="1:15" ht="15" thickBot="1" x14ac:dyDescent="0.4">
      <c r="A36" s="21" t="s">
        <v>63</v>
      </c>
      <c r="B36" s="22">
        <v>45137</v>
      </c>
      <c r="C36" s="23" t="s">
        <v>61</v>
      </c>
      <c r="D36" s="23" t="s">
        <v>32</v>
      </c>
      <c r="E36" s="23" t="s">
        <v>14</v>
      </c>
      <c r="F36" s="24">
        <v>35000</v>
      </c>
      <c r="G36" s="24">
        <v>30000</v>
      </c>
      <c r="H36" s="23">
        <v>5</v>
      </c>
      <c r="I36" s="11">
        <f t="shared" si="0"/>
        <v>1000</v>
      </c>
      <c r="J36" s="37">
        <f t="shared" si="1"/>
        <v>0.91991786447638602</v>
      </c>
      <c r="K36" s="11">
        <f t="shared" si="2"/>
        <v>919.91786447638606</v>
      </c>
      <c r="L36" s="12">
        <f t="shared" si="3"/>
        <v>34080.082135523611</v>
      </c>
      <c r="M36" s="2"/>
      <c r="N36" s="2"/>
      <c r="O36" s="2"/>
    </row>
    <row r="37" spans="1:15" x14ac:dyDescent="0.35">
      <c r="A37" s="25" t="s">
        <v>64</v>
      </c>
      <c r="B37" s="26"/>
      <c r="C37" s="2"/>
      <c r="D37" s="2"/>
      <c r="E37" s="2"/>
      <c r="F37" s="3"/>
      <c r="G37" s="3"/>
      <c r="H37" s="2"/>
      <c r="I37" s="2"/>
      <c r="J37" s="2"/>
      <c r="K37" s="3"/>
      <c r="L37" s="3"/>
      <c r="M37" s="2"/>
      <c r="N37" s="2"/>
      <c r="O37" s="2"/>
    </row>
    <row r="38" spans="1:15" x14ac:dyDescent="0.35">
      <c r="A38" s="25" t="s">
        <v>65</v>
      </c>
      <c r="B38" s="25"/>
      <c r="C38" s="25"/>
      <c r="D38" s="25"/>
      <c r="E38" s="25"/>
      <c r="F38" s="3"/>
      <c r="G38" s="3"/>
      <c r="H38" s="2"/>
      <c r="I38" s="2"/>
      <c r="J38" s="2"/>
      <c r="K38" s="3"/>
      <c r="L38" s="3"/>
      <c r="M38" s="2"/>
      <c r="N38" s="2"/>
      <c r="O38" s="2"/>
    </row>
    <row r="39" spans="1:15" ht="15" thickBot="1" x14ac:dyDescent="0.4">
      <c r="A39" s="2"/>
      <c r="B39" s="2"/>
      <c r="C39" s="2"/>
      <c r="D39" s="2"/>
      <c r="E39" s="2"/>
      <c r="F39" s="3"/>
      <c r="G39" s="3"/>
      <c r="H39" s="2"/>
      <c r="I39" s="2"/>
      <c r="J39" s="2"/>
      <c r="K39" s="3"/>
      <c r="L39" s="3"/>
      <c r="M39" s="2"/>
      <c r="N39" s="2"/>
      <c r="O39" s="2"/>
    </row>
    <row r="40" spans="1:15" ht="15" thickBot="1" x14ac:dyDescent="0.4">
      <c r="A40" s="27" t="s">
        <v>66</v>
      </c>
      <c r="B40" s="28"/>
      <c r="C40" s="2"/>
      <c r="D40" s="2"/>
      <c r="E40" s="2"/>
      <c r="F40" s="3"/>
      <c r="G40" s="3"/>
      <c r="H40" s="2"/>
      <c r="I40" s="2"/>
      <c r="J40" s="2"/>
      <c r="K40" s="3"/>
      <c r="L40" s="3"/>
      <c r="M40" s="2"/>
      <c r="N40" s="2"/>
      <c r="O40" s="2"/>
    </row>
    <row r="41" spans="1:15" x14ac:dyDescent="0.35">
      <c r="A41" s="29" t="s">
        <v>67</v>
      </c>
      <c r="B41" s="30"/>
      <c r="C41" s="2"/>
      <c r="D41" s="2"/>
      <c r="E41" s="2"/>
      <c r="F41" s="3"/>
      <c r="G41" s="3"/>
      <c r="H41" s="2"/>
      <c r="I41" s="2"/>
      <c r="J41" s="2"/>
      <c r="K41" s="3"/>
      <c r="L41" s="3"/>
      <c r="M41" s="2"/>
      <c r="N41" s="2"/>
      <c r="O41" s="2"/>
    </row>
    <row r="42" spans="1:15" x14ac:dyDescent="0.35">
      <c r="A42" s="29" t="s">
        <v>68</v>
      </c>
      <c r="B42" s="30"/>
      <c r="C42" s="2"/>
      <c r="D42" s="2"/>
      <c r="E42" s="2"/>
      <c r="F42" s="3"/>
      <c r="G42" s="3"/>
      <c r="H42" s="2"/>
      <c r="I42" s="2"/>
      <c r="J42" s="2"/>
      <c r="K42" s="3"/>
      <c r="L42" s="3"/>
      <c r="M42" s="2"/>
      <c r="N42" s="2"/>
      <c r="O42" s="2"/>
    </row>
    <row r="43" spans="1:15" ht="15" thickBot="1" x14ac:dyDescent="0.4">
      <c r="A43" s="31" t="s">
        <v>69</v>
      </c>
      <c r="B43" s="32"/>
      <c r="C43" s="2"/>
      <c r="D43" s="2"/>
      <c r="E43" s="2"/>
      <c r="F43" s="3"/>
      <c r="G43" s="3"/>
      <c r="H43" s="2"/>
      <c r="I43" s="2"/>
      <c r="J43" s="2"/>
      <c r="K43" s="3"/>
      <c r="L43" s="3"/>
      <c r="M43" s="2"/>
      <c r="N43" s="2"/>
      <c r="O43" s="2"/>
    </row>
    <row r="44" spans="1:15" x14ac:dyDescent="0.35">
      <c r="A44" s="2"/>
      <c r="B44" s="2"/>
      <c r="C44" s="2"/>
      <c r="D44" s="2"/>
      <c r="E44" s="2"/>
      <c r="F44" s="3"/>
      <c r="G44" s="3"/>
      <c r="H44" s="2"/>
      <c r="I44" s="2"/>
      <c r="J44" s="2"/>
      <c r="K44" s="3"/>
      <c r="L44" s="3"/>
      <c r="M44" s="2"/>
      <c r="N44" s="2"/>
      <c r="O44" s="2"/>
    </row>
    <row r="45" spans="1:15" x14ac:dyDescent="0.35">
      <c r="A45" s="2"/>
      <c r="B45" s="2"/>
      <c r="C45" s="2"/>
      <c r="D45" s="2"/>
      <c r="E45" s="2"/>
      <c r="F45" s="3"/>
      <c r="G45" s="3"/>
      <c r="H45" s="2"/>
      <c r="I45" s="2"/>
      <c r="J45" s="2"/>
      <c r="K45" s="3"/>
      <c r="L45" s="3"/>
      <c r="M45" s="2"/>
      <c r="N45" s="2"/>
      <c r="O45" s="2"/>
    </row>
    <row r="46" spans="1:15" x14ac:dyDescent="0.35">
      <c r="A46" s="2"/>
      <c r="B46" s="2"/>
      <c r="C46" s="2"/>
      <c r="D46" s="2"/>
      <c r="E46" s="2"/>
      <c r="F46" s="3"/>
      <c r="G46" s="3"/>
      <c r="H46" s="2"/>
      <c r="I46" s="2"/>
      <c r="J46" s="2"/>
      <c r="K46" s="3"/>
      <c r="L46" s="3"/>
      <c r="M46" s="2"/>
      <c r="N46" s="2"/>
      <c r="O46" s="2"/>
    </row>
    <row r="47" spans="1:15" x14ac:dyDescent="0.35">
      <c r="A47" s="2"/>
      <c r="B47" s="2"/>
      <c r="C47" s="2"/>
      <c r="D47" s="2"/>
      <c r="E47" s="2"/>
      <c r="F47" s="3"/>
      <c r="G47" s="3"/>
      <c r="H47" s="2"/>
      <c r="I47" s="2"/>
      <c r="J47" s="2"/>
      <c r="K47" s="3"/>
      <c r="L47" s="3"/>
      <c r="M47" s="2"/>
      <c r="N47" s="2"/>
      <c r="O47" s="2"/>
    </row>
    <row r="48" spans="1:15" x14ac:dyDescent="0.35">
      <c r="A48" s="2"/>
      <c r="B48" s="2"/>
      <c r="C48" s="2"/>
      <c r="D48" s="2"/>
      <c r="E48" s="2"/>
      <c r="F48" s="3"/>
      <c r="G48" s="3"/>
      <c r="H48" s="2"/>
      <c r="I48" s="2"/>
      <c r="J48" s="2"/>
      <c r="K48" s="3"/>
      <c r="L48" s="3"/>
      <c r="M48" s="2"/>
      <c r="N48" s="2"/>
      <c r="O48" s="2"/>
    </row>
    <row r="49" spans="1:15" x14ac:dyDescent="0.35">
      <c r="A49" s="2"/>
      <c r="B49" s="2"/>
      <c r="C49" s="2"/>
      <c r="D49" s="2"/>
      <c r="E49" s="2"/>
      <c r="F49" s="3"/>
      <c r="G49" s="3"/>
      <c r="H49" s="2"/>
      <c r="I49" s="2"/>
      <c r="J49" s="2"/>
      <c r="K49" s="3"/>
      <c r="L49" s="3"/>
      <c r="M49" s="2"/>
      <c r="N49" s="2"/>
      <c r="O49" s="2"/>
    </row>
    <row r="50" spans="1:15" x14ac:dyDescent="0.35">
      <c r="A50" s="2"/>
      <c r="B50" s="2"/>
      <c r="C50" s="2"/>
      <c r="D50" s="2"/>
      <c r="E50" s="2"/>
      <c r="F50" s="3"/>
      <c r="G50" s="3"/>
      <c r="H50" s="2"/>
      <c r="I50" s="2"/>
      <c r="J50" s="2"/>
      <c r="K50" s="3"/>
      <c r="L50" s="3"/>
      <c r="M50" s="2"/>
      <c r="N50" s="2"/>
      <c r="O50" s="2"/>
    </row>
    <row r="51" spans="1:15" x14ac:dyDescent="0.35">
      <c r="A51" s="2"/>
      <c r="B51" s="2"/>
      <c r="C51" s="2"/>
      <c r="D51" s="2"/>
      <c r="E51" s="2"/>
      <c r="F51" s="3"/>
      <c r="G51" s="3"/>
      <c r="H51" s="2"/>
      <c r="I51" s="2"/>
      <c r="J51" s="2"/>
      <c r="K51" s="3"/>
      <c r="L51" s="3"/>
      <c r="M51" s="2"/>
      <c r="N51" s="2"/>
      <c r="O51" s="2"/>
    </row>
  </sheetData>
  <mergeCells count="1">
    <mergeCell ref="A1:C1"/>
  </mergeCells>
  <conditionalFormatting sqref="K1:K1048576">
    <cfRule type="cellIs" dxfId="0" priority="1" operator="greaterThan">
      <formula>400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9" ma:contentTypeDescription="Create a new document." ma:contentTypeScope="" ma:versionID="f4ad75466e70cb94ae4494938e10a35d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e604023a68da0c29b1ad1a39ba31ec56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C6496C-FF85-494B-A9FC-C0FCB68C98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A81730-E205-44DA-B94A-AF3EC5AEA580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ff330f7-cf22-4164-ab59-4b915ccf0943"/>
    <ds:schemaRef ds:uri="ce645488-6fd6-46e5-8e0c-bbe6f151e32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3490800-5327-48E5-AEC0-A06A5955E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Asset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Gayelene Townsend</cp:lastModifiedBy>
  <cp:revision/>
  <dcterms:created xsi:type="dcterms:W3CDTF">2021-01-28T00:26:11Z</dcterms:created>
  <dcterms:modified xsi:type="dcterms:W3CDTF">2024-06-23T23:46:52Z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ediaServiceImageTags">
    <vt:lpwstr/>
  </property>
  <property fmtid="{D5CDD505-2E9C-101B-9397-08002B2CF9AE}" pid="4" name="MSIP_Label_c96ed6d7-747c-41fd-b042-ff14484edc24_Enabled">
    <vt:lpwstr>true</vt:lpwstr>
  </property>
  <property fmtid="{D5CDD505-2E9C-101B-9397-08002B2CF9AE}" pid="5" name="MSIP_Label_c96ed6d7-747c-41fd-b042-ff14484edc24_SetDate">
    <vt:lpwstr>2023-01-11T05:48:54Z</vt:lpwstr>
  </property>
  <property fmtid="{D5CDD505-2E9C-101B-9397-08002B2CF9AE}" pid="6" name="MSIP_Label_c96ed6d7-747c-41fd-b042-ff14484edc24_Method">
    <vt:lpwstr>Standard</vt:lpwstr>
  </property>
  <property fmtid="{D5CDD505-2E9C-101B-9397-08002B2CF9AE}" pid="7" name="MSIP_Label_c96ed6d7-747c-41fd-b042-ff14484edc24_Name">
    <vt:lpwstr>defa4170-0d19-0005-0004-bc88714345d2</vt:lpwstr>
  </property>
  <property fmtid="{D5CDD505-2E9C-101B-9397-08002B2CF9AE}" pid="8" name="MSIP_Label_c96ed6d7-747c-41fd-b042-ff14484edc24_SiteId">
    <vt:lpwstr>6a425d0d-58f2-4e36-8689-10002b2ec567</vt:lpwstr>
  </property>
  <property fmtid="{D5CDD505-2E9C-101B-9397-08002B2CF9AE}" pid="9" name="MSIP_Label_c96ed6d7-747c-41fd-b042-ff14484edc24_ActionId">
    <vt:lpwstr>607e30b1-66a8-4bfa-802a-d2a82c4e9fc1</vt:lpwstr>
  </property>
  <property fmtid="{D5CDD505-2E9C-101B-9397-08002B2CF9AE}" pid="10" name="MSIP_Label_c96ed6d7-747c-41fd-b042-ff14484edc24_ContentBits">
    <vt:lpwstr>0</vt:lpwstr>
  </property>
</Properties>
</file>