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695" yWindow="810" windowWidth="22230" windowHeight="1290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c r="F28"/>
  <c r="F29"/>
  <c r="F30"/>
  <c r="F31"/>
  <c r="F26"/>
  <c r="F21"/>
  <c r="F22"/>
  <c r="F23"/>
  <c r="F24"/>
  <c r="F25"/>
  <c r="F20"/>
  <c r="D13" l="1"/>
  <c r="D14" s="1"/>
  <c r="D31" l="1"/>
  <c r="D17"/>
  <c r="D29" l="1"/>
  <c r="D26"/>
  <c r="D28"/>
  <c r="D30"/>
  <c r="D27"/>
  <c r="D35" l="1"/>
</calcChain>
</file>

<file path=xl/sharedStrings.xml><?xml version="1.0" encoding="utf-8"?>
<sst xmlns="http://schemas.openxmlformats.org/spreadsheetml/2006/main" count="84" uniqueCount="82">
  <si>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</si>
  <si>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</si>
  <si>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</si>
  <si>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</si>
  <si>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</si>
  <si>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</si>
  <si>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</si>
  <si>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</si>
  <si>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</si>
  <si>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</si>
  <si>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</si>
  <si>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</si>
  <si>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</si>
  <si>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</si>
  <si>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</si>
  <si>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</si>
  <si>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</si>
  <si>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</si>
  <si>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</si>
  <si>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</si>
  <si>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</si>
  <si>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</si>
  <si>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</si>
  <si>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</si>
  <si>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</si>
  <si>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</si>
  <si>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</si>
  <si>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</si>
  <si>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</si>
  <si>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</si>
  <si>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</si>
  <si>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</si>
  <si>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</si>
  <si>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</si>
  <si>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</si>
  <si>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</si>
  <si>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</si>
  <si>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</si>
  <si>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</si>
  <si>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BSB40120 Certificate IV in Business (Cyber Security)</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</si>
  <si>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</si>
  <si>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</si>
  <si>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</si>
  <si>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</si>
  <si>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</si>
  <si>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</si>
  <si>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</si>
  <si>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</si>
  <si>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</si>
  <si>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</si>
  <si>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</si>
  <si>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</si>
  <si>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</si>
  <si>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</si>
  <si>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</si>
  <si>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</si>
  <si>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</si>
  <si>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</si>
  <si>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</si>
  <si>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Use digital technologies to collaborate in a work environment</t>
  </si>
  <si>
    <t>Assessment 1 - Short Answer Questions
Assessment 2 - Case Study</t>
  </si>
  <si>
    <t>Build and maintain business relationships</t>
  </si>
  <si>
    <t>Assessment 1 - Short Answer Questions
Assessment 2 - Case Study
Assessment 3 - Role Play</t>
  </si>
  <si>
    <t>Implement and monitor WHS policies, procedures and programs</t>
  </si>
  <si>
    <t>Write complex documents</t>
  </si>
  <si>
    <t>Assessment 1 - Short Answer Questions
Assessment 2 - Short Answer Questions; Case Study
Assessment 3 - Role Play</t>
  </si>
  <si>
    <t>Apply communication strategies in the workplace</t>
  </si>
  <si>
    <t>Assessment 1 - Short Answer Questions
Assessment 2 - Project</t>
  </si>
  <si>
    <t>Manage personal health and wellbeing</t>
  </si>
  <si>
    <t>Assessment 1 - Short Answer Questions
Assessment 2 - Project
Assessment 3 - Project</t>
  </si>
  <si>
    <t>Develop personal work priorities</t>
  </si>
  <si>
    <t>Maintain security of digital devices</t>
  </si>
  <si>
    <t>Assessment 1 - Quiz
Assessment 2 - Project
Assessment 3 - Project</t>
  </si>
  <si>
    <t>Promote workplace cyber security awareness and best practices</t>
  </si>
  <si>
    <t>Assessment 1 - Short Answer Questions
Assessment 2 - Project
Assessment 3 - Role Play
Assessment 4 - Project
Assessment 5 - Role Play
Assessment 6 - Project</t>
  </si>
  <si>
    <t>Contribute to cyber security threat assessments</t>
  </si>
  <si>
    <t>Assessment 1 - Short Answer Questions
Assessment 2 - Project
Assessment 3 - Role Play
Assessment 4 - Project</t>
  </si>
  <si>
    <t>Contribute to cyber security risk management</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</si>
  <si>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</si>
  <si>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</si>
  <si>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</si>
  <si>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 xml:space="preserve">Assessment 1 - Short Answer Questions
Assessment 2 - Role Play
Assessment 3 - Project
Assessment 4 - Role Play
Assessment 5 - Project
</t>
  </si>
</sst>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11" fillId="0" borderId="10" xfId="0" applyFont="1" applyBorder="1" applyAlignment="1">
      <alignment horizontal="left" indent="2"/>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79</v>
      </c>
    </row>
    <row r="16" spans="2:3">
      <c r="B16" s="35"/>
      <c r="C16" s="29"/>
    </row>
    <row r="17" spans="2:3" ht="17.25">
      <c r="B17" s="35">
        <v>3</v>
      </c>
      <c r="C17" s="27" t="s">
        <v>8</v>
      </c>
    </row>
    <row r="18" spans="2:3" ht="17.25">
      <c r="B18" s="35"/>
      <c r="C18" s="67" t="s">
        <v>80</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2" t="s">
        <v>37</v>
      </c>
      <c r="C58" s="42"/>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29" sqref="F29"/>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5" t="s">
        <v>39</v>
      </c>
      <c r="B1" s="56"/>
      <c r="C1" s="56"/>
      <c r="D1" s="56"/>
      <c r="E1" s="56"/>
      <c r="F1" s="56"/>
      <c r="G1" s="56"/>
      <c r="H1" s="56"/>
      <c r="I1" s="56"/>
      <c r="J1" s="56"/>
      <c r="K1" s="56"/>
      <c r="L1" s="56"/>
      <c r="M1" s="57"/>
    </row>
    <row r="2" spans="1:13" ht="15" customHeight="1">
      <c r="A2" s="58"/>
      <c r="B2" s="59"/>
      <c r="C2" s="59"/>
      <c r="D2" s="59"/>
      <c r="E2" s="59"/>
      <c r="F2" s="59"/>
      <c r="G2" s="59"/>
      <c r="H2" s="59"/>
      <c r="I2" s="59"/>
      <c r="J2" s="59"/>
      <c r="K2" s="59"/>
      <c r="L2" s="59"/>
      <c r="M2" s="60"/>
    </row>
    <row r="3" spans="1:13" ht="15" customHeight="1">
      <c r="A3" s="58"/>
      <c r="B3" s="59"/>
      <c r="C3" s="59"/>
      <c r="D3" s="59"/>
      <c r="E3" s="59"/>
      <c r="F3" s="59"/>
      <c r="G3" s="59"/>
      <c r="H3" s="59"/>
      <c r="I3" s="59"/>
      <c r="J3" s="59"/>
      <c r="K3" s="59"/>
      <c r="L3" s="59"/>
      <c r="M3" s="60"/>
    </row>
    <row r="4" spans="1:13" ht="15" customHeight="1">
      <c r="A4" s="58"/>
      <c r="B4" s="59"/>
      <c r="C4" s="59"/>
      <c r="D4" s="59"/>
      <c r="E4" s="59"/>
      <c r="F4" s="59"/>
      <c r="G4" s="59"/>
      <c r="H4" s="59"/>
      <c r="I4" s="59"/>
      <c r="J4" s="59"/>
      <c r="K4" s="59"/>
      <c r="L4" s="59"/>
      <c r="M4" s="60"/>
    </row>
    <row r="5" spans="1:13" ht="15" customHeight="1">
      <c r="A5" s="58"/>
      <c r="B5" s="59"/>
      <c r="C5" s="59"/>
      <c r="D5" s="59"/>
      <c r="E5" s="59"/>
      <c r="F5" s="59"/>
      <c r="G5" s="59"/>
      <c r="H5" s="59"/>
      <c r="I5" s="59"/>
      <c r="J5" s="59"/>
      <c r="K5" s="59"/>
      <c r="L5" s="59"/>
      <c r="M5" s="60"/>
    </row>
    <row r="6" spans="1:13" ht="15" customHeight="1">
      <c r="A6" s="58"/>
      <c r="B6" s="59"/>
      <c r="C6" s="59"/>
      <c r="D6" s="59"/>
      <c r="E6" s="59"/>
      <c r="F6" s="59"/>
      <c r="G6" s="59"/>
      <c r="H6" s="59"/>
      <c r="I6" s="59"/>
      <c r="J6" s="59"/>
      <c r="K6" s="59"/>
      <c r="L6" s="59"/>
      <c r="M6" s="60"/>
    </row>
    <row r="7" spans="1:13" ht="15" customHeight="1">
      <c r="A7" s="58"/>
      <c r="B7" s="59"/>
      <c r="C7" s="59"/>
      <c r="D7" s="59"/>
      <c r="E7" s="59"/>
      <c r="F7" s="59"/>
      <c r="G7" s="59"/>
      <c r="H7" s="59"/>
      <c r="I7" s="59"/>
      <c r="J7" s="59"/>
      <c r="K7" s="59"/>
      <c r="L7" s="59"/>
      <c r="M7" s="60"/>
    </row>
    <row r="8" spans="1:13" ht="15.75" thickBot="1">
      <c r="A8" s="61"/>
      <c r="B8" s="62"/>
      <c r="C8" s="62"/>
      <c r="D8" s="62"/>
      <c r="E8" s="62"/>
      <c r="F8" s="62"/>
      <c r="G8" s="62"/>
      <c r="H8" s="62"/>
      <c r="I8" s="62"/>
      <c r="J8" s="62"/>
      <c r="K8" s="62"/>
      <c r="L8" s="62"/>
      <c r="M8" s="63"/>
    </row>
    <row r="9" spans="1:13" ht="15.75" thickBot="1">
      <c r="B9" s="43" t="s">
        <v>40</v>
      </c>
      <c r="C9" s="44"/>
      <c r="D9" s="64"/>
    </row>
    <row r="10" spans="1:13">
      <c r="B10" s="65" t="s">
        <v>41</v>
      </c>
      <c r="C10" s="66"/>
      <c r="D10" s="2">
        <v>1739</v>
      </c>
    </row>
    <row r="11" spans="1:13">
      <c r="B11" s="53" t="s">
        <v>42</v>
      </c>
      <c r="C11" s="54"/>
      <c r="D11" s="3">
        <v>78</v>
      </c>
    </row>
    <row r="12" spans="1:13">
      <c r="B12" s="53" t="s">
        <v>43</v>
      </c>
      <c r="C12" s="54"/>
      <c r="D12" s="3">
        <v>12</v>
      </c>
    </row>
    <row r="13" spans="1:13">
      <c r="B13" s="53" t="s">
        <v>44</v>
      </c>
      <c r="C13" s="54"/>
      <c r="D13" s="4">
        <f>ROUNDUP(D10/D11,0)</f>
        <v>23</v>
      </c>
    </row>
    <row r="14" spans="1:13" ht="15.75" thickBot="1">
      <c r="B14" s="51" t="s">
        <v>45</v>
      </c>
      <c r="C14" s="52"/>
      <c r="D14" s="5">
        <f>ROUNDUP((D10/D12)/D13,0)</f>
        <v>7</v>
      </c>
      <c r="G14" s="16"/>
    </row>
    <row r="15" spans="1:13" ht="15.75" thickBot="1">
      <c r="D15" s="14"/>
    </row>
    <row r="16" spans="1:13" ht="15.75" thickBot="1">
      <c r="B16" s="43" t="s">
        <v>46</v>
      </c>
      <c r="C16" s="44"/>
      <c r="D16" s="15"/>
      <c r="E16" s="45" t="s">
        <v>47</v>
      </c>
      <c r="F16" s="46"/>
      <c r="G16" s="47"/>
    </row>
    <row r="17" spans="1:11" ht="15.75" thickBot="1">
      <c r="B17" s="43" t="s">
        <v>48</v>
      </c>
      <c r="C17" s="44"/>
      <c r="D17" s="15">
        <f>D16+7*78</f>
        <v>546</v>
      </c>
    </row>
    <row r="19" spans="1:11" s="11" customFormat="1" ht="15.75" thickBot="1">
      <c r="A19" s="9" t="s">
        <v>49</v>
      </c>
      <c r="B19" s="10" t="s">
        <v>50</v>
      </c>
      <c r="C19" s="10" t="s">
        <v>51</v>
      </c>
      <c r="D19" s="10" t="s">
        <v>52</v>
      </c>
      <c r="E19" s="9" t="s">
        <v>53</v>
      </c>
      <c r="F19" s="9" t="s">
        <v>54</v>
      </c>
      <c r="G19" s="10" t="s">
        <v>55</v>
      </c>
    </row>
    <row r="20" spans="1:11" ht="39" thickBot="1">
      <c r="A20" s="7">
        <v>1</v>
      </c>
      <c r="B20" s="8" t="s">
        <v>56</v>
      </c>
      <c r="C20" s="40" t="s">
        <v>57</v>
      </c>
      <c r="D20" s="22">
        <v>6</v>
      </c>
      <c r="E20" s="18"/>
      <c r="F20" s="21">
        <f>E20+7*6</f>
        <v>42</v>
      </c>
      <c r="G20" s="17"/>
      <c r="H20" s="48" t="s">
        <v>58</v>
      </c>
      <c r="I20" s="49"/>
      <c r="J20" s="49"/>
      <c r="K20" s="50"/>
    </row>
    <row r="21" spans="1:11" ht="26.25">
      <c r="A21" s="7">
        <v>2</v>
      </c>
      <c r="B21" s="8" t="s">
        <v>59</v>
      </c>
      <c r="C21" s="41" t="s">
        <v>60</v>
      </c>
      <c r="D21" s="22">
        <v>6</v>
      </c>
      <c r="E21" s="19"/>
      <c r="F21" s="21">
        <f t="shared" ref="F21:F25" si="0">E21+7*6</f>
        <v>42</v>
      </c>
      <c r="G21" s="6"/>
    </row>
    <row r="22" spans="1:11" ht="39">
      <c r="A22" s="7">
        <v>3</v>
      </c>
      <c r="B22" s="8" t="s">
        <v>61</v>
      </c>
      <c r="C22" s="41" t="s">
        <v>62</v>
      </c>
      <c r="D22" s="22">
        <v>6</v>
      </c>
      <c r="E22" s="20"/>
      <c r="F22" s="21">
        <f t="shared" si="0"/>
        <v>42</v>
      </c>
      <c r="G22" s="6"/>
    </row>
    <row r="23" spans="1:11" ht="38.25">
      <c r="A23" s="7">
        <v>4</v>
      </c>
      <c r="B23" s="8" t="s">
        <v>63</v>
      </c>
      <c r="C23" s="40" t="s">
        <v>62</v>
      </c>
      <c r="D23" s="22">
        <v>6</v>
      </c>
      <c r="E23" s="20"/>
      <c r="F23" s="21">
        <f t="shared" si="0"/>
        <v>42</v>
      </c>
      <c r="G23" s="6"/>
    </row>
    <row r="24" spans="1:11" ht="51.75">
      <c r="A24" s="7">
        <v>5</v>
      </c>
      <c r="B24" s="8" t="s">
        <v>64</v>
      </c>
      <c r="C24" s="41" t="s">
        <v>65</v>
      </c>
      <c r="D24" s="22">
        <v>6</v>
      </c>
      <c r="E24" s="20"/>
      <c r="F24" s="21">
        <f t="shared" si="0"/>
        <v>42</v>
      </c>
      <c r="G24" s="6"/>
    </row>
    <row r="25" spans="1:11" ht="26.25">
      <c r="A25" s="7">
        <v>6</v>
      </c>
      <c r="B25" s="8" t="s">
        <v>66</v>
      </c>
      <c r="C25" s="41" t="s">
        <v>67</v>
      </c>
      <c r="D25" s="22">
        <v>6</v>
      </c>
      <c r="E25" s="20"/>
      <c r="F25" s="21">
        <f t="shared" si="0"/>
        <v>42</v>
      </c>
      <c r="G25" s="6"/>
    </row>
    <row r="26" spans="1:11" ht="39">
      <c r="A26" s="7">
        <v>7</v>
      </c>
      <c r="B26" s="8" t="s">
        <v>68</v>
      </c>
      <c r="C26" s="41" t="s">
        <v>69</v>
      </c>
      <c r="D26" s="22">
        <f>D14</f>
        <v>7</v>
      </c>
      <c r="E26" s="20"/>
      <c r="F26" s="21">
        <f>E26+7*7</f>
        <v>49</v>
      </c>
      <c r="G26" s="6"/>
    </row>
    <row r="27" spans="1:11" ht="26.25">
      <c r="A27" s="7">
        <v>8</v>
      </c>
      <c r="B27" s="8" t="s">
        <v>70</v>
      </c>
      <c r="C27" s="41" t="s">
        <v>60</v>
      </c>
      <c r="D27" s="22">
        <f>D14</f>
        <v>7</v>
      </c>
      <c r="E27" s="20"/>
      <c r="F27" s="21">
        <f t="shared" ref="F27:F31" si="1">E27+7*7</f>
        <v>49</v>
      </c>
      <c r="G27" s="6"/>
    </row>
    <row r="28" spans="1:11" ht="39">
      <c r="A28" s="7">
        <v>9</v>
      </c>
      <c r="B28" s="8" t="s">
        <v>71</v>
      </c>
      <c r="C28" s="41" t="s">
        <v>72</v>
      </c>
      <c r="D28" s="22">
        <f>D14</f>
        <v>7</v>
      </c>
      <c r="E28" s="20"/>
      <c r="F28" s="21">
        <f t="shared" si="1"/>
        <v>49</v>
      </c>
      <c r="G28" s="6"/>
    </row>
    <row r="29" spans="1:11" ht="77.25">
      <c r="A29" s="7">
        <v>10</v>
      </c>
      <c r="B29" s="8" t="s">
        <v>73</v>
      </c>
      <c r="C29" s="41" t="s">
        <v>74</v>
      </c>
      <c r="D29" s="22">
        <f>D14</f>
        <v>7</v>
      </c>
      <c r="E29" s="20"/>
      <c r="F29" s="21">
        <f t="shared" si="1"/>
        <v>49</v>
      </c>
      <c r="G29" s="6"/>
    </row>
    <row r="30" spans="1:11" ht="51.75">
      <c r="A30" s="7">
        <v>11</v>
      </c>
      <c r="B30" s="8" t="s">
        <v>75</v>
      </c>
      <c r="C30" s="41" t="s">
        <v>76</v>
      </c>
      <c r="D30" s="22">
        <f>D14</f>
        <v>7</v>
      </c>
      <c r="E30" s="20"/>
      <c r="F30" s="21">
        <f t="shared" si="1"/>
        <v>49</v>
      </c>
      <c r="G30" s="6"/>
    </row>
    <row r="31" spans="1:11" ht="90.75" customHeight="1">
      <c r="A31" s="7">
        <v>12</v>
      </c>
      <c r="B31" s="8" t="s">
        <v>77</v>
      </c>
      <c r="C31" s="41" t="s">
        <v>81</v>
      </c>
      <c r="D31" s="22">
        <f>D14</f>
        <v>7</v>
      </c>
      <c r="E31" s="20"/>
      <c r="F31" s="21">
        <f t="shared" si="1"/>
        <v>49</v>
      </c>
      <c r="G31" s="6"/>
    </row>
    <row r="35" spans="3:4">
      <c r="C35" s="12" t="s">
        <v>78</v>
      </c>
      <c r="D35" s="23">
        <f>SUM(D20:D31)</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Props1.xml><?xml version="1.0" encoding="utf-8"?>
<ds:datastoreItem xmlns:ds="http://schemas.openxmlformats.org/officeDocument/2006/customXml" ds:itemID="{B871DDE7-3719-4034-8971-54C0B6B6AE68}">
  <ds:schemaRefs>
    <ds:schemaRef ds:uri="http://schemas.microsoft.com/sharepoint/v3/contenttype/forms"/>
  </ds:schemaRefs>
</ds:datastoreItem>
</file>

<file path=customXml/itemProps2.xml><?xml version="1.0" encoding="utf-8"?>
<ds:datastoreItem xmlns:ds="http://schemas.openxmlformats.org/officeDocument/2006/customXml" ds:itemID="{F4D48382-20AC-4CE7-8A3B-30CD734D3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A7C715-3568-44B6-AF44-0A9F6444D38F}">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2024-04-03T05:35:47Z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